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<sst xmlns="http://schemas.openxmlformats.org/spreadsheetml/2006/main" count="88" uniqueCount="88">
  <si>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</si>
  <si>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</si>
  <si>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</si>
  <si>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</si>
  <si>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</si>
  <si>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</si>
  <si>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</si>
  <si>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</si>
  <si>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</si>
  <si>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</si>
  <si>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</si>
  <si>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</si>
  <si>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</si>
  <si>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</si>
  <si>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</si>
  <si>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</si>
  <si>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</si>
  <si>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</si>
  <si>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</si>
  <si>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</si>
  <si>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</si>
  <si>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</si>
  <si>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</si>
  <si>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</si>
  <si>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</si>
  <si>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</si>
  <si>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</si>
  <si>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</si>
  <si>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</si>
  <si>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</si>
  <si>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</si>
  <si>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</si>
  <si>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</si>
  <si>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</si>
  <si>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</si>
  <si>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</si>
  <si>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</si>
  <si>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</si>
  <si>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</si>
  <si>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</si>
  <si>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</si>
  <si>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</si>
  <si>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</si>
  <si>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</si>
  <si>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</si>
  <si>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</si>
  <si>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</si>
  <si>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</si>
  <si>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</si>
  <si>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</si>
  <si>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</si>
  <si>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</si>
  <si>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</si>
  <si>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</si>
  <si>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</si>
  <si>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</si>
  <si>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</si>
  <si>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</si>
  <si>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</si>
  <si>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</si>
  <si>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</si>
  <si>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</si>
  <si>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</si>
  <si>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</si>
  <si>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</si>
  <si>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</si>
  <si>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</si>
  <si>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</si>
  <si>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</si>
  <si>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</si>
  <si>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</si>
  <si>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</si>
  <si>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</si>
  <si>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</si>
  <si>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</si>
  <si>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</si>
  <si>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</si>
  <si>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</si>
  <si>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</si>
  <si>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</si>
  <si>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</si>
  <si>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</si>
  <si>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</si>
  <si>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</si>
  <si>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</si>
  <si>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</si>
  <si>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Исполнено по состоянию на 01.05.2023</t>
  </si>
  <si>
    <t>Массовый спорт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</si>
</sst>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34">
      <selection activeCell="D27" sqref="D27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86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823.1</v>
      </c>
      <c r="E3" s="7">
        <f>D3/C3*100</f>
        <v>37.880252197524044</v>
      </c>
    </row>
    <row r="4" spans="1:5" ht="96.75" customHeight="1">
      <c r="A4" s="22" t="s">
        <v>18</v>
      </c>
      <c r="B4" s="6" t="s">
        <v>12</v>
      </c>
      <c r="C4" s="2">
        <v>2696.1</v>
      </c>
      <c r="D4" s="2">
        <v>891.3</v>
      </c>
      <c r="E4" s="7">
        <f aca="true" t="shared" si="0" ref="E4:E47">D4/C4*100</f>
        <v>33.05886280182486</v>
      </c>
    </row>
    <row r="5" spans="1:5" ht="61.5" customHeight="1">
      <c r="A5" s="22" t="s">
        <v>19</v>
      </c>
      <c r="B5" s="6" t="s">
        <v>41</v>
      </c>
      <c r="C5" s="2">
        <v>51607.2</v>
      </c>
      <c r="D5" s="2">
        <v>16665.9</v>
      </c>
      <c r="E5" s="7">
        <f t="shared" si="0"/>
        <v>32.29374970934289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14453.9</v>
      </c>
      <c r="D7" s="2">
        <v>5415.8</v>
      </c>
      <c r="E7" s="7">
        <f t="shared" si="0"/>
        <v>37.46947190723611</v>
      </c>
    </row>
    <row r="8" spans="1:5" ht="20.25" customHeight="1">
      <c r="A8" s="22" t="s">
        <v>67</v>
      </c>
      <c r="B8" s="6" t="s">
        <v>49</v>
      </c>
      <c r="C8" s="2">
        <v>332.7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38870.6</v>
      </c>
      <c r="D9" s="2">
        <v>12154.6</v>
      </c>
      <c r="E9" s="7">
        <f t="shared" si="0"/>
        <v>31.26939126229078</v>
      </c>
    </row>
    <row r="10" spans="1:5" s="10" customFormat="1" ht="40.5" customHeight="1">
      <c r="A10" s="29" t="s">
        <v>21</v>
      </c>
      <c r="B10" s="29"/>
      <c r="C10" s="8">
        <f>C3+C4+C5+C6+C7+C8+C9</f>
        <v>110136</v>
      </c>
      <c r="D10" s="8">
        <f>D3+D4+D5+D6+D7+D8+D9</f>
        <v>35950.700000000004</v>
      </c>
      <c r="E10" s="8">
        <f>D10/C10*100</f>
        <v>32.64209704365512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198.2</v>
      </c>
      <c r="E11" s="7">
        <f t="shared" si="0"/>
        <v>22.162585262216258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198.2</v>
      </c>
      <c r="E12" s="9">
        <f t="shared" si="0"/>
        <v>22.162585262216258</v>
      </c>
    </row>
    <row r="13" spans="1:5" ht="49.5" customHeight="1">
      <c r="A13" s="22" t="s">
        <v>84</v>
      </c>
      <c r="B13" s="6" t="s">
        <v>42</v>
      </c>
      <c r="C13" s="2">
        <v>21904.1</v>
      </c>
      <c r="D13" s="2">
        <v>7292.6</v>
      </c>
      <c r="E13" s="7">
        <f t="shared" si="0"/>
        <v>33.29331038481381</v>
      </c>
    </row>
    <row r="14" spans="1:5" s="10" customFormat="1" ht="21" customHeight="1">
      <c r="A14" s="29" t="s">
        <v>24</v>
      </c>
      <c r="B14" s="29"/>
      <c r="C14" s="8">
        <f>SUM(C13:C13)</f>
        <v>21904.1</v>
      </c>
      <c r="D14" s="8">
        <f>SUM(D13:D13)</f>
        <v>7292.6</v>
      </c>
      <c r="E14" s="9">
        <f t="shared" si="0"/>
        <v>33.29331038481381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0</v>
      </c>
      <c r="E15" s="7">
        <f t="shared" si="0"/>
        <v>0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0</v>
      </c>
      <c r="E16" s="7">
        <f t="shared" si="0"/>
        <v>0</v>
      </c>
    </row>
    <row r="17" spans="1:5" ht="34.5" customHeight="1">
      <c r="A17" s="22" t="s">
        <v>25</v>
      </c>
      <c r="B17" s="6" t="s">
        <v>5</v>
      </c>
      <c r="C17" s="2">
        <v>10065.3</v>
      </c>
      <c r="D17" s="2">
        <v>2037.5</v>
      </c>
      <c r="E17" s="7">
        <f t="shared" si="0"/>
        <v>20.242814421825482</v>
      </c>
    </row>
    <row r="18" spans="1:5" ht="18" customHeight="1">
      <c r="A18" s="22" t="s">
        <v>80</v>
      </c>
      <c r="B18" s="6" t="s">
        <v>82</v>
      </c>
      <c r="C18" s="2">
        <v>2569.8</v>
      </c>
      <c r="D18" s="2">
        <v>2519.8</v>
      </c>
      <c r="E18" s="7">
        <f t="shared" si="0"/>
        <v>98.05432329364153</v>
      </c>
    </row>
    <row r="19" spans="1:5" ht="33.75" customHeight="1">
      <c r="A19" s="22" t="s">
        <v>81</v>
      </c>
      <c r="B19" s="6" t="s">
        <v>83</v>
      </c>
      <c r="C19" s="2">
        <v>21306.2</v>
      </c>
      <c r="D19" s="2">
        <v>4326.4</v>
      </c>
      <c r="E19" s="7">
        <f t="shared" si="0"/>
        <v>20.305826473045403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51.5</v>
      </c>
      <c r="E20" s="7">
        <f t="shared" si="0"/>
        <v>12.875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354.8</v>
      </c>
      <c r="E21" s="7">
        <f t="shared" si="0"/>
        <v>4.082384075480382</v>
      </c>
    </row>
    <row r="22" spans="1:5" s="10" customFormat="1" ht="17.25" customHeight="1">
      <c r="A22" s="29" t="s">
        <v>26</v>
      </c>
      <c r="B22" s="29"/>
      <c r="C22" s="8">
        <f>SUM(C15:C21)</f>
        <v>45215.3</v>
      </c>
      <c r="D22" s="8">
        <f>SUM(D15:D21)</f>
        <v>9290</v>
      </c>
      <c r="E22" s="9">
        <f t="shared" si="0"/>
        <v>20.54614256678602</v>
      </c>
    </row>
    <row r="23" spans="1:5" ht="17.25" customHeight="1">
      <c r="A23" s="22" t="s">
        <v>27</v>
      </c>
      <c r="B23" s="6" t="s">
        <v>10</v>
      </c>
      <c r="C23" s="2">
        <v>589.9</v>
      </c>
      <c r="D23" s="2">
        <v>0.3</v>
      </c>
      <c r="E23" s="7">
        <f t="shared" si="0"/>
        <v>0.05085607730123749</v>
      </c>
    </row>
    <row r="24" spans="1:5" ht="17.25" customHeight="1">
      <c r="A24" s="22" t="s">
        <v>28</v>
      </c>
      <c r="B24" s="6" t="s">
        <v>2</v>
      </c>
      <c r="C24" s="2">
        <v>18977.9</v>
      </c>
      <c r="D24" s="2">
        <v>3187.9</v>
      </c>
      <c r="E24" s="7">
        <f>D24/C24*100</f>
        <v>16.79795973210945</v>
      </c>
    </row>
    <row r="25" spans="1:5" ht="17.25" customHeight="1">
      <c r="A25" s="22" t="s">
        <v>22</v>
      </c>
      <c r="B25" s="6" t="s">
        <v>72</v>
      </c>
      <c r="C25" s="2">
        <v>33653.4</v>
      </c>
      <c r="D25" s="2">
        <v>6230.9</v>
      </c>
      <c r="E25" s="7">
        <f>D25/C25*100</f>
        <v>18.514919740650274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53224.700000000004</v>
      </c>
      <c r="D27" s="8">
        <f>D23+D24+D25+D26</f>
        <v>9420.7</v>
      </c>
      <c r="E27" s="9">
        <f t="shared" si="0"/>
        <v>17.69986491234333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107442.6</v>
      </c>
      <c r="D30" s="2">
        <v>34641.3</v>
      </c>
      <c r="E30" s="7">
        <f t="shared" si="0"/>
        <v>32.24168067414601</v>
      </c>
    </row>
    <row r="31" spans="1:5" ht="17.25" customHeight="1">
      <c r="A31" s="22" t="s">
        <v>31</v>
      </c>
      <c r="B31" s="6" t="s">
        <v>3</v>
      </c>
      <c r="C31" s="2">
        <v>218351.9</v>
      </c>
      <c r="D31" s="2">
        <v>72784.3</v>
      </c>
      <c r="E31" s="7">
        <f t="shared" si="0"/>
        <v>33.333485992107235</v>
      </c>
    </row>
    <row r="32" spans="1:5" ht="30.75" customHeight="1">
      <c r="A32" s="22" t="s">
        <v>23</v>
      </c>
      <c r="B32" s="6" t="s">
        <v>71</v>
      </c>
      <c r="C32" s="2">
        <v>41824.1</v>
      </c>
      <c r="D32" s="2">
        <v>15553.2</v>
      </c>
      <c r="E32" s="7">
        <f t="shared" si="0"/>
        <v>37.18717198935542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60</v>
      </c>
      <c r="E33" s="7">
        <f t="shared" si="0"/>
        <v>2.5321797847647183</v>
      </c>
    </row>
    <row r="34" spans="1:5" ht="30.75" customHeight="1">
      <c r="A34" s="22" t="s">
        <v>33</v>
      </c>
      <c r="B34" s="6" t="s">
        <v>4</v>
      </c>
      <c r="C34" s="2">
        <v>59129.9</v>
      </c>
      <c r="D34" s="2">
        <v>15939</v>
      </c>
      <c r="E34" s="7">
        <f t="shared" si="0"/>
        <v>26.95590555708702</v>
      </c>
    </row>
    <row r="35" spans="1:5" s="10" customFormat="1" ht="12.75" customHeight="1">
      <c r="A35" s="29" t="s">
        <v>34</v>
      </c>
      <c r="B35" s="29"/>
      <c r="C35" s="8">
        <f>SUM(C30:C34)</f>
        <v>429118</v>
      </c>
      <c r="D35" s="8">
        <f>SUM(D30:D34)</f>
        <v>138977.8</v>
      </c>
      <c r="E35" s="9">
        <f t="shared" si="0"/>
        <v>32.38684930485321</v>
      </c>
    </row>
    <row r="36" spans="1:5" ht="18.75" customHeight="1">
      <c r="A36" s="22" t="s">
        <v>35</v>
      </c>
      <c r="B36" s="6" t="s">
        <v>44</v>
      </c>
      <c r="C36" s="2">
        <v>84772.8</v>
      </c>
      <c r="D36" s="2">
        <v>34894.3</v>
      </c>
      <c r="E36" s="7">
        <f t="shared" si="0"/>
        <v>41.16214163033426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7285.8</v>
      </c>
      <c r="E37" s="7">
        <f t="shared" si="0"/>
        <v>41.72230939264486</v>
      </c>
    </row>
    <row r="38" spans="1:5" s="10" customFormat="1" ht="18.75" customHeight="1">
      <c r="A38" s="29" t="s">
        <v>70</v>
      </c>
      <c r="B38" s="29"/>
      <c r="C38" s="8">
        <f>SUM(C36:C37)</f>
        <v>102235.4</v>
      </c>
      <c r="D38" s="8">
        <f>SUM(D36:D37)</f>
        <v>42180.100000000006</v>
      </c>
      <c r="E38" s="9">
        <f t="shared" si="0"/>
        <v>41.257822632864944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2131.4</v>
      </c>
      <c r="E39" s="7">
        <f>D39/C39*100</f>
        <v>31.548253404381292</v>
      </c>
    </row>
    <row r="40" spans="1:5" ht="31.5" customHeight="1">
      <c r="A40" s="22" t="s">
        <v>37</v>
      </c>
      <c r="B40" s="6" t="s">
        <v>9</v>
      </c>
      <c r="C40" s="2">
        <v>4653.3</v>
      </c>
      <c r="D40" s="2">
        <v>227.4</v>
      </c>
      <c r="E40" s="7">
        <f t="shared" si="0"/>
        <v>4.886854490361679</v>
      </c>
    </row>
    <row r="41" spans="1:5" ht="16.5" customHeight="1">
      <c r="A41" s="22" t="s">
        <v>38</v>
      </c>
      <c r="B41" s="6" t="s">
        <v>14</v>
      </c>
      <c r="C41" s="2">
        <v>14786.6</v>
      </c>
      <c r="D41" s="2">
        <v>8802.3</v>
      </c>
      <c r="E41" s="7">
        <f>D41/C41*100</f>
        <v>59.52889778583311</v>
      </c>
    </row>
    <row r="42" spans="1:5" s="10" customFormat="1" ht="12.75" customHeight="1">
      <c r="A42" s="29" t="s">
        <v>39</v>
      </c>
      <c r="B42" s="29"/>
      <c r="C42" s="8">
        <f>SUM(C39:C41)</f>
        <v>26195.9</v>
      </c>
      <c r="D42" s="8">
        <f>SUM(D39:D41)</f>
        <v>11161.099999999999</v>
      </c>
      <c r="E42" s="9">
        <f t="shared" si="0"/>
        <v>42.60628571646707</v>
      </c>
    </row>
    <row r="43" spans="1:5" s="10" customFormat="1" ht="29.25" customHeight="1">
      <c r="A43" s="27">
        <v>1102</v>
      </c>
      <c r="B43" s="11" t="s">
        <v>87</v>
      </c>
      <c r="C43" s="12">
        <v>88357.9</v>
      </c>
      <c r="D43" s="12">
        <v>0</v>
      </c>
      <c r="E43" s="28"/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265.3</v>
      </c>
      <c r="E44" s="7">
        <f t="shared" si="0"/>
        <v>42.693916961699394</v>
      </c>
    </row>
    <row r="45" spans="1:5" s="10" customFormat="1" ht="32.25" customHeight="1">
      <c r="A45" s="30" t="s">
        <v>60</v>
      </c>
      <c r="B45" s="30"/>
      <c r="C45" s="8">
        <f>C43+C44</f>
        <v>88979.29999999999</v>
      </c>
      <c r="D45" s="8">
        <f>D43+D44</f>
        <v>265.3</v>
      </c>
      <c r="E45" s="9">
        <f t="shared" si="0"/>
        <v>0.29815923478831596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1066.8</v>
      </c>
      <c r="E46" s="7">
        <f t="shared" si="0"/>
        <v>30.349928876244665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1066.8</v>
      </c>
      <c r="E47" s="9">
        <f t="shared" si="0"/>
        <v>30.349928876244665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4.7</v>
      </c>
      <c r="E48" s="7">
        <f>D48/C48*100</f>
        <v>9.4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4.7</v>
      </c>
      <c r="E49" s="9">
        <f>D49/C49*100</f>
        <v>9.4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881473</v>
      </c>
      <c r="D50" s="8">
        <f>D10+D12+D14+D22+D27+D29+D35+D38+D42+D45+D47+D49</f>
        <v>255808</v>
      </c>
      <c r="E50" s="8">
        <f>D50/C50*100</f>
        <v>29.020514525118752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38:B38"/>
    <mergeCell ref="A42:B42"/>
    <mergeCell ref="A50:B50"/>
    <mergeCell ref="A45:B45"/>
    <mergeCell ref="A47:B47"/>
    <mergeCell ref="A49:B49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2023-05-11T11:18:54Z</dcterms:modified>
  <cp:category/>
  <cp:version/>
  <cp:contentType/>
  <cp:contentStatus/>
</cp:coreProperties>
</file>