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<sst xmlns="http://schemas.openxmlformats.org/spreadsheetml/2006/main" count="88" uniqueCount="88">
  <si>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</si>
  <si>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</si>
  <si>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</si>
  <si>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</si>
  <si>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</si>
  <si>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</si>
  <si>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</si>
  <si>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</si>
  <si>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</si>
  <si>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</si>
  <si>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</si>
  <si>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</si>
  <si>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</si>
  <si>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</si>
  <si>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</si>
  <si>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</si>
  <si>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</si>
  <si>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</si>
  <si>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</si>
  <si>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</si>
  <si>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</si>
  <si>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</si>
  <si>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</si>
  <si>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</si>
  <si>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</si>
  <si>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</si>
  <si>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</si>
  <si>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</si>
  <si>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</si>
  <si>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</si>
  <si>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</si>
  <si>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</si>
  <si>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</si>
  <si>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</si>
  <si>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</si>
  <si>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</si>
  <si>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</si>
  <si>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</si>
  <si>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</si>
  <si>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</si>
  <si>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</si>
  <si>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</si>
  <si>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</si>
  <si>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</si>
  <si>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</si>
  <si>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</si>
  <si>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</si>
  <si>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</si>
  <si>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</si>
  <si>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</si>
  <si>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</si>
  <si>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</si>
  <si>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</si>
  <si>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</si>
  <si>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</si>
  <si>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</si>
  <si>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</si>
  <si>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</si>
  <si>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</si>
  <si>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</si>
  <si>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</si>
  <si>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</si>
  <si>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</si>
  <si>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</si>
  <si>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</si>
  <si>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</si>
  <si>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</si>
  <si>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</si>
  <si>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</si>
  <si>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</si>
  <si>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</si>
  <si>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>Дополнительное образование детей</t>
  </si>
  <si>
    <t>Благоустройство</t>
  </si>
  <si>
    <t>Связь и информатика</t>
  </si>
  <si>
    <t>0410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</si>
  <si>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</si>
  <si>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</si>
  <si>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</si>
  <si>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</si>
  <si>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</si>
  <si>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</si>
  <si>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</si>
  <si>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</si>
  <si>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</si>
  <si>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</si>
  <si>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2023 год</t>
  </si>
  <si>
    <t>Массовый спорт</t>
  </si>
  <si>
    <t>Исполнено по состоянию на 01.10.2023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</si>
</sst>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177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3"/>
  <sheetViews>
    <sheetView tabSelected="1" zoomScalePageLayoutView="0" workbookViewId="0" topLeftCell="A11">
      <selection activeCell="D32" sqref="D32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5.625" style="1" customWidth="1"/>
    <col min="4" max="4" width="18.00390625" style="5" customWidth="1"/>
    <col min="5" max="5" width="16.625" style="1" customWidth="1"/>
    <col min="6" max="16384" width="9.375" style="1" customWidth="1"/>
  </cols>
  <sheetData>
    <row r="1" ht="15.75">
      <c r="D1" s="5" t="s">
        <v>66</v>
      </c>
    </row>
    <row r="2" spans="1:5" ht="47.25">
      <c r="A2" s="20" t="s">
        <v>15</v>
      </c>
      <c r="B2" s="20" t="s">
        <v>16</v>
      </c>
      <c r="C2" s="20" t="s">
        <v>85</v>
      </c>
      <c r="D2" s="21" t="s">
        <v>87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2721.2</v>
      </c>
      <c r="D3" s="2">
        <v>2326.8</v>
      </c>
      <c r="E3" s="7">
        <f>D3/C3*100</f>
        <v>85.50639423783626</v>
      </c>
    </row>
    <row r="4" spans="1:5" ht="96.75" customHeight="1">
      <c r="A4" s="22" t="s">
        <v>18</v>
      </c>
      <c r="B4" s="6" t="s">
        <v>12</v>
      </c>
      <c r="C4" s="2">
        <v>3173.1</v>
      </c>
      <c r="D4" s="2">
        <v>2292.8</v>
      </c>
      <c r="E4" s="7">
        <f aca="true" t="shared" si="0" ref="E4:E47">D4/C4*100</f>
        <v>72.25741388547478</v>
      </c>
    </row>
    <row r="5" spans="1:5" ht="61.5" customHeight="1">
      <c r="A5" s="22" t="s">
        <v>19</v>
      </c>
      <c r="B5" s="6" t="s">
        <v>41</v>
      </c>
      <c r="C5" s="2">
        <v>51969.1</v>
      </c>
      <c r="D5" s="2">
        <v>41002.6</v>
      </c>
      <c r="E5" s="7">
        <f t="shared" si="0"/>
        <v>78.89803748766093</v>
      </c>
    </row>
    <row r="6" spans="1:5" ht="15" customHeight="1">
      <c r="A6" s="22" t="s">
        <v>47</v>
      </c>
      <c r="B6" s="6" t="s">
        <v>48</v>
      </c>
      <c r="C6" s="2">
        <v>2.6</v>
      </c>
      <c r="D6" s="2">
        <v>2.6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15513.9</v>
      </c>
      <c r="D7" s="2">
        <v>13021.2</v>
      </c>
      <c r="E7" s="7">
        <f t="shared" si="0"/>
        <v>83.9324734592849</v>
      </c>
    </row>
    <row r="8" spans="1:5" ht="20.25" customHeight="1">
      <c r="A8" s="22" t="s">
        <v>67</v>
      </c>
      <c r="B8" s="6" t="s">
        <v>49</v>
      </c>
      <c r="C8" s="2">
        <v>295.6</v>
      </c>
      <c r="D8" s="2">
        <v>0</v>
      </c>
      <c r="E8" s="7">
        <f t="shared" si="0"/>
        <v>0</v>
      </c>
    </row>
    <row r="9" spans="1:5" ht="30" customHeight="1">
      <c r="A9" s="22" t="s">
        <v>51</v>
      </c>
      <c r="B9" s="6" t="s">
        <v>0</v>
      </c>
      <c r="C9" s="2">
        <v>42132.9</v>
      </c>
      <c r="D9" s="2">
        <v>27502.3</v>
      </c>
      <c r="E9" s="7">
        <f t="shared" si="0"/>
        <v>65.27511754472158</v>
      </c>
    </row>
    <row r="10" spans="1:5" s="10" customFormat="1" ht="40.5" customHeight="1">
      <c r="A10" s="29" t="s">
        <v>21</v>
      </c>
      <c r="B10" s="29"/>
      <c r="C10" s="8">
        <f>C3+C4+C5+C6+C7+C8+C9</f>
        <v>115808.4</v>
      </c>
      <c r="D10" s="8">
        <f>D3+D4+D5+D6+D7+D8+D9</f>
        <v>86148.3</v>
      </c>
      <c r="E10" s="8">
        <f>D10/C10*100</f>
        <v>74.38864538323645</v>
      </c>
    </row>
    <row r="11" spans="1:5" s="10" customFormat="1" ht="30.75" customHeight="1">
      <c r="A11" s="22" t="s">
        <v>52</v>
      </c>
      <c r="B11" s="11" t="s">
        <v>53</v>
      </c>
      <c r="C11" s="12">
        <v>894.3</v>
      </c>
      <c r="D11" s="12">
        <v>532.4</v>
      </c>
      <c r="E11" s="7">
        <f t="shared" si="0"/>
        <v>59.53259532595327</v>
      </c>
    </row>
    <row r="12" spans="1:5" s="10" customFormat="1" ht="12.75" customHeight="1">
      <c r="A12" s="29" t="s">
        <v>54</v>
      </c>
      <c r="B12" s="29"/>
      <c r="C12" s="8">
        <f>C11</f>
        <v>894.3</v>
      </c>
      <c r="D12" s="8">
        <f>D11</f>
        <v>532.4</v>
      </c>
      <c r="E12" s="9">
        <f t="shared" si="0"/>
        <v>59.53259532595327</v>
      </c>
    </row>
    <row r="13" spans="1:5" ht="49.5" customHeight="1">
      <c r="A13" s="22" t="s">
        <v>84</v>
      </c>
      <c r="B13" s="6" t="s">
        <v>42</v>
      </c>
      <c r="C13" s="2">
        <v>23433.1</v>
      </c>
      <c r="D13" s="2">
        <v>17244.2</v>
      </c>
      <c r="E13" s="7">
        <f t="shared" si="0"/>
        <v>73.5890684544512</v>
      </c>
    </row>
    <row r="14" spans="1:5" s="10" customFormat="1" ht="21" customHeight="1">
      <c r="A14" s="29" t="s">
        <v>24</v>
      </c>
      <c r="B14" s="29"/>
      <c r="C14" s="8">
        <f>SUM(C13:C13)</f>
        <v>23433.1</v>
      </c>
      <c r="D14" s="8">
        <f>SUM(D13:D13)</f>
        <v>17244.2</v>
      </c>
      <c r="E14" s="9">
        <f t="shared" si="0"/>
        <v>73.5890684544512</v>
      </c>
    </row>
    <row r="15" spans="1:5" s="10" customFormat="1" ht="18" customHeight="1">
      <c r="A15" s="23" t="s">
        <v>55</v>
      </c>
      <c r="B15" s="13" t="s">
        <v>56</v>
      </c>
      <c r="C15" s="12">
        <v>371</v>
      </c>
      <c r="D15" s="12">
        <v>278.3</v>
      </c>
      <c r="E15" s="7">
        <f t="shared" si="0"/>
        <v>75.01347708894879</v>
      </c>
    </row>
    <row r="16" spans="1:5" s="10" customFormat="1" ht="33.75" customHeight="1">
      <c r="A16" s="23" t="s">
        <v>45</v>
      </c>
      <c r="B16" s="13" t="s">
        <v>46</v>
      </c>
      <c r="C16" s="12">
        <v>1812</v>
      </c>
      <c r="D16" s="12">
        <v>861.8</v>
      </c>
      <c r="E16" s="7">
        <f t="shared" si="0"/>
        <v>47.560706401766</v>
      </c>
    </row>
    <row r="17" spans="1:5" ht="34.5" customHeight="1">
      <c r="A17" s="22" t="s">
        <v>25</v>
      </c>
      <c r="B17" s="6" t="s">
        <v>5</v>
      </c>
      <c r="C17" s="2">
        <v>19220.8</v>
      </c>
      <c r="D17" s="2">
        <v>17654.4</v>
      </c>
      <c r="E17" s="7">
        <f t="shared" si="0"/>
        <v>91.85049529676185</v>
      </c>
    </row>
    <row r="18" spans="1:5" ht="18" customHeight="1">
      <c r="A18" s="22" t="s">
        <v>80</v>
      </c>
      <c r="B18" s="6" t="s">
        <v>82</v>
      </c>
      <c r="C18" s="2">
        <v>3719.8</v>
      </c>
      <c r="D18" s="2">
        <v>3719.8</v>
      </c>
      <c r="E18" s="7">
        <f t="shared" si="0"/>
        <v>100</v>
      </c>
    </row>
    <row r="19" spans="1:5" ht="33.75" customHeight="1">
      <c r="A19" s="22" t="s">
        <v>81</v>
      </c>
      <c r="B19" s="6" t="s">
        <v>83</v>
      </c>
      <c r="C19" s="2">
        <v>27535.6</v>
      </c>
      <c r="D19" s="2">
        <v>22472</v>
      </c>
      <c r="E19" s="7">
        <f t="shared" si="0"/>
        <v>81.61071485640407</v>
      </c>
    </row>
    <row r="20" spans="1:5" ht="18" customHeight="1">
      <c r="A20" s="22" t="s">
        <v>74</v>
      </c>
      <c r="B20" s="6" t="s">
        <v>73</v>
      </c>
      <c r="C20" s="2">
        <v>400</v>
      </c>
      <c r="D20" s="2">
        <v>87.7</v>
      </c>
      <c r="E20" s="7">
        <f t="shared" si="0"/>
        <v>21.925</v>
      </c>
    </row>
    <row r="21" spans="1:5" ht="36.75" customHeight="1">
      <c r="A21" s="22" t="s">
        <v>43</v>
      </c>
      <c r="B21" s="6" t="s">
        <v>1</v>
      </c>
      <c r="C21" s="2">
        <v>8691</v>
      </c>
      <c r="D21" s="2">
        <v>1031.6</v>
      </c>
      <c r="E21" s="7">
        <f t="shared" si="0"/>
        <v>11.869750316419283</v>
      </c>
    </row>
    <row r="22" spans="1:5" s="10" customFormat="1" ht="17.25" customHeight="1">
      <c r="A22" s="29" t="s">
        <v>26</v>
      </c>
      <c r="B22" s="29"/>
      <c r="C22" s="8">
        <f>SUM(C15:C21)</f>
        <v>61750.2</v>
      </c>
      <c r="D22" s="8">
        <f>SUM(D15:D21)</f>
        <v>46105.6</v>
      </c>
      <c r="E22" s="9">
        <f t="shared" si="0"/>
        <v>74.6646974422755</v>
      </c>
    </row>
    <row r="23" spans="1:5" ht="17.25" customHeight="1">
      <c r="A23" s="22" t="s">
        <v>27</v>
      </c>
      <c r="B23" s="6" t="s">
        <v>10</v>
      </c>
      <c r="C23" s="2">
        <v>639.9</v>
      </c>
      <c r="D23" s="2">
        <v>194.9</v>
      </c>
      <c r="E23" s="7">
        <f t="shared" si="0"/>
        <v>30.457884044381938</v>
      </c>
    </row>
    <row r="24" spans="1:5" ht="17.25" customHeight="1">
      <c r="A24" s="22" t="s">
        <v>28</v>
      </c>
      <c r="B24" s="6" t="s">
        <v>2</v>
      </c>
      <c r="C24" s="2">
        <v>21206.7</v>
      </c>
      <c r="D24" s="2">
        <v>18967.1</v>
      </c>
      <c r="E24" s="7">
        <f>D24/C24*100</f>
        <v>89.43918667213663</v>
      </c>
    </row>
    <row r="25" spans="1:5" ht="17.25" customHeight="1">
      <c r="A25" s="22" t="s">
        <v>22</v>
      </c>
      <c r="B25" s="6" t="s">
        <v>72</v>
      </c>
      <c r="C25" s="2">
        <v>41741.9</v>
      </c>
      <c r="D25" s="2">
        <v>25338.5</v>
      </c>
      <c r="E25" s="7">
        <f>D25/C25*100</f>
        <v>60.70279503328789</v>
      </c>
    </row>
    <row r="26" spans="1:5" ht="31.5" customHeight="1">
      <c r="A26" s="22" t="s">
        <v>75</v>
      </c>
      <c r="B26" s="25" t="s">
        <v>76</v>
      </c>
      <c r="C26" s="2">
        <v>3.5</v>
      </c>
      <c r="D26" s="2">
        <v>1.6</v>
      </c>
      <c r="E26" s="7">
        <f>D26/C26*100</f>
        <v>45.714285714285715</v>
      </c>
    </row>
    <row r="27" spans="1:5" s="10" customFormat="1" ht="21.75" customHeight="1">
      <c r="A27" s="29" t="s">
        <v>29</v>
      </c>
      <c r="B27" s="29"/>
      <c r="C27" s="8">
        <f>SUM(C23:C26)</f>
        <v>63592</v>
      </c>
      <c r="D27" s="8">
        <f>D23+D24+D25+D26</f>
        <v>44502.1</v>
      </c>
      <c r="E27" s="9">
        <f t="shared" si="0"/>
        <v>69.98065794439552</v>
      </c>
    </row>
    <row r="28" spans="1:5" s="10" customFormat="1" ht="33" customHeight="1">
      <c r="A28" s="22" t="s">
        <v>79</v>
      </c>
      <c r="B28" s="26" t="s">
        <v>77</v>
      </c>
      <c r="C28" s="12">
        <v>5</v>
      </c>
      <c r="D28" s="12">
        <v>0</v>
      </c>
      <c r="E28" s="7">
        <f>D28/C28*100</f>
        <v>0</v>
      </c>
    </row>
    <row r="29" spans="1:5" s="10" customFormat="1" ht="22.5" customHeight="1">
      <c r="A29" s="29" t="s">
        <v>78</v>
      </c>
      <c r="B29" s="29"/>
      <c r="C29" s="8">
        <f>C28</f>
        <v>5</v>
      </c>
      <c r="D29" s="8">
        <f>D28</f>
        <v>0</v>
      </c>
      <c r="E29" s="9">
        <f t="shared" si="0"/>
        <v>0</v>
      </c>
    </row>
    <row r="30" spans="1:5" ht="17.25" customHeight="1">
      <c r="A30" s="22" t="s">
        <v>30</v>
      </c>
      <c r="B30" s="6" t="s">
        <v>6</v>
      </c>
      <c r="C30" s="2">
        <v>112565.6</v>
      </c>
      <c r="D30" s="2">
        <v>84852.6</v>
      </c>
      <c r="E30" s="7">
        <f t="shared" si="0"/>
        <v>75.3805780806925</v>
      </c>
    </row>
    <row r="31" spans="1:5" ht="17.25" customHeight="1">
      <c r="A31" s="22" t="s">
        <v>31</v>
      </c>
      <c r="B31" s="6" t="s">
        <v>3</v>
      </c>
      <c r="C31" s="2">
        <v>230226.7</v>
      </c>
      <c r="D31" s="2">
        <v>166389</v>
      </c>
      <c r="E31" s="7">
        <f t="shared" si="0"/>
        <v>72.27180861298883</v>
      </c>
    </row>
    <row r="32" spans="1:5" ht="30.75" customHeight="1">
      <c r="A32" s="22" t="s">
        <v>23</v>
      </c>
      <c r="B32" s="6" t="s">
        <v>71</v>
      </c>
      <c r="C32" s="2">
        <v>42022.8</v>
      </c>
      <c r="D32" s="2">
        <v>33776.3</v>
      </c>
      <c r="E32" s="7">
        <f t="shared" si="0"/>
        <v>80.37612914893819</v>
      </c>
    </row>
    <row r="33" spans="1:5" ht="30.75" customHeight="1">
      <c r="A33" s="22" t="s">
        <v>32</v>
      </c>
      <c r="B33" s="6" t="s">
        <v>7</v>
      </c>
      <c r="C33" s="2">
        <v>2369.5</v>
      </c>
      <c r="D33" s="2">
        <v>2113.6</v>
      </c>
      <c r="E33" s="7">
        <f t="shared" si="0"/>
        <v>89.20025321797847</v>
      </c>
    </row>
    <row r="34" spans="1:5" ht="30.75" customHeight="1">
      <c r="A34" s="22" t="s">
        <v>33</v>
      </c>
      <c r="B34" s="6" t="s">
        <v>4</v>
      </c>
      <c r="C34" s="2">
        <v>56977</v>
      </c>
      <c r="D34" s="2">
        <v>41493.5</v>
      </c>
      <c r="E34" s="7">
        <f t="shared" si="0"/>
        <v>72.82499956122646</v>
      </c>
    </row>
    <row r="35" spans="1:5" s="10" customFormat="1" ht="12.75" customHeight="1">
      <c r="A35" s="29" t="s">
        <v>34</v>
      </c>
      <c r="B35" s="29"/>
      <c r="C35" s="8">
        <f>SUM(C30:C34)</f>
        <v>444161.60000000003</v>
      </c>
      <c r="D35" s="8">
        <f>SUM(D30:D34)</f>
        <v>328625</v>
      </c>
      <c r="E35" s="9">
        <f t="shared" si="0"/>
        <v>73.98771077913983</v>
      </c>
    </row>
    <row r="36" spans="1:5" ht="18.75" customHeight="1">
      <c r="A36" s="22" t="s">
        <v>35</v>
      </c>
      <c r="B36" s="6" t="s">
        <v>44</v>
      </c>
      <c r="C36" s="2">
        <v>89154.8</v>
      </c>
      <c r="D36" s="2">
        <v>74255.2</v>
      </c>
      <c r="E36" s="7">
        <f t="shared" si="0"/>
        <v>83.28794411517944</v>
      </c>
    </row>
    <row r="37" spans="1:5" ht="33" customHeight="1">
      <c r="A37" s="22" t="s">
        <v>36</v>
      </c>
      <c r="B37" s="6" t="s">
        <v>57</v>
      </c>
      <c r="C37" s="2">
        <v>17862.6</v>
      </c>
      <c r="D37" s="2">
        <v>16634.2</v>
      </c>
      <c r="E37" s="7">
        <f t="shared" si="0"/>
        <v>93.12306159237738</v>
      </c>
    </row>
    <row r="38" spans="1:5" s="10" customFormat="1" ht="18.75" customHeight="1">
      <c r="A38" s="29" t="s">
        <v>70</v>
      </c>
      <c r="B38" s="29"/>
      <c r="C38" s="8">
        <f>SUM(C36:C37)</f>
        <v>107017.4</v>
      </c>
      <c r="D38" s="8">
        <f>SUM(D36:D37)</f>
        <v>90889.4</v>
      </c>
      <c r="E38" s="9">
        <f t="shared" si="0"/>
        <v>84.92955351185881</v>
      </c>
    </row>
    <row r="39" spans="1:5" s="10" customFormat="1" ht="18" customHeight="1">
      <c r="A39" s="22" t="s">
        <v>68</v>
      </c>
      <c r="B39" s="6" t="s">
        <v>69</v>
      </c>
      <c r="C39" s="2">
        <v>8307.6</v>
      </c>
      <c r="D39" s="2">
        <v>6233.3</v>
      </c>
      <c r="E39" s="7">
        <f>D39/C39*100</f>
        <v>75.03129664403679</v>
      </c>
    </row>
    <row r="40" spans="1:5" ht="31.5" customHeight="1">
      <c r="A40" s="22" t="s">
        <v>37</v>
      </c>
      <c r="B40" s="6" t="s">
        <v>9</v>
      </c>
      <c r="C40" s="2">
        <v>4825.7</v>
      </c>
      <c r="D40" s="2">
        <v>614.6</v>
      </c>
      <c r="E40" s="7">
        <f>D40/C40*100</f>
        <v>12.735976127815654</v>
      </c>
    </row>
    <row r="41" spans="1:5" ht="16.5" customHeight="1">
      <c r="A41" s="22" t="s">
        <v>38</v>
      </c>
      <c r="B41" s="6" t="s">
        <v>14</v>
      </c>
      <c r="C41" s="2">
        <v>10005.5</v>
      </c>
      <c r="D41" s="2">
        <v>9695</v>
      </c>
      <c r="E41" s="7">
        <f>D41/C41*100</f>
        <v>96.89670681125381</v>
      </c>
    </row>
    <row r="42" spans="1:5" s="10" customFormat="1" ht="12.75" customHeight="1">
      <c r="A42" s="29" t="s">
        <v>39</v>
      </c>
      <c r="B42" s="29"/>
      <c r="C42" s="8">
        <f>SUM(C39:C41)</f>
        <v>23138.8</v>
      </c>
      <c r="D42" s="8">
        <f>SUM(D39:D41)</f>
        <v>16542.9</v>
      </c>
      <c r="E42" s="9">
        <f t="shared" si="0"/>
        <v>71.49420021781597</v>
      </c>
    </row>
    <row r="43" spans="1:5" s="10" customFormat="1" ht="29.25" customHeight="1">
      <c r="A43" s="27">
        <v>1102</v>
      </c>
      <c r="B43" s="11" t="s">
        <v>86</v>
      </c>
      <c r="C43" s="12">
        <v>142789.4</v>
      </c>
      <c r="D43" s="12">
        <v>70061.2</v>
      </c>
      <c r="E43" s="28">
        <f t="shared" si="0"/>
        <v>49.066107148009586</v>
      </c>
    </row>
    <row r="44" spans="1:5" s="10" customFormat="1" ht="32.25" customHeight="1">
      <c r="A44" s="3" t="s">
        <v>58</v>
      </c>
      <c r="B44" s="24" t="s">
        <v>59</v>
      </c>
      <c r="C44" s="12">
        <v>4071.7</v>
      </c>
      <c r="D44" s="12">
        <v>484</v>
      </c>
      <c r="E44" s="7">
        <f t="shared" si="0"/>
        <v>11.886926836456517</v>
      </c>
    </row>
    <row r="45" spans="1:5" s="10" customFormat="1" ht="32.25" customHeight="1">
      <c r="A45" s="30" t="s">
        <v>60</v>
      </c>
      <c r="B45" s="30"/>
      <c r="C45" s="8">
        <f>C43+C44</f>
        <v>146861.1</v>
      </c>
      <c r="D45" s="8">
        <f>D43+D44</f>
        <v>70545.2</v>
      </c>
      <c r="E45" s="9">
        <f t="shared" si="0"/>
        <v>48.035320449050154</v>
      </c>
    </row>
    <row r="46" spans="1:5" s="10" customFormat="1" ht="32.25" customHeight="1">
      <c r="A46" s="3" t="s">
        <v>61</v>
      </c>
      <c r="B46" s="24" t="s">
        <v>8</v>
      </c>
      <c r="C46" s="12">
        <v>3515</v>
      </c>
      <c r="D46" s="12">
        <v>2580.1</v>
      </c>
      <c r="E46" s="7">
        <f t="shared" si="0"/>
        <v>73.40256045519203</v>
      </c>
    </row>
    <row r="47" spans="1:5" s="10" customFormat="1" ht="12.75" customHeight="1">
      <c r="A47" s="30" t="s">
        <v>62</v>
      </c>
      <c r="B47" s="30"/>
      <c r="C47" s="8">
        <f>C46</f>
        <v>3515</v>
      </c>
      <c r="D47" s="8">
        <f>D46</f>
        <v>2580.1</v>
      </c>
      <c r="E47" s="9">
        <f t="shared" si="0"/>
        <v>73.40256045519203</v>
      </c>
    </row>
    <row r="48" spans="1:5" s="10" customFormat="1" ht="37.5" customHeight="1">
      <c r="A48" s="3" t="s">
        <v>63</v>
      </c>
      <c r="B48" s="24" t="s">
        <v>64</v>
      </c>
      <c r="C48" s="12">
        <v>50</v>
      </c>
      <c r="D48" s="12">
        <v>15.7</v>
      </c>
      <c r="E48" s="7">
        <f>D48/C48*100</f>
        <v>31.4</v>
      </c>
    </row>
    <row r="49" spans="1:5" s="10" customFormat="1" ht="18.75" customHeight="1">
      <c r="A49" s="30" t="s">
        <v>65</v>
      </c>
      <c r="B49" s="30"/>
      <c r="C49" s="8">
        <f>C48</f>
        <v>50</v>
      </c>
      <c r="D49" s="8">
        <f>D48</f>
        <v>15.7</v>
      </c>
      <c r="E49" s="9">
        <f>D49/C49*100</f>
        <v>31.4</v>
      </c>
    </row>
    <row r="50" spans="1:5" s="10" customFormat="1" ht="29.25" customHeight="1">
      <c r="A50" s="29" t="s">
        <v>40</v>
      </c>
      <c r="B50" s="29"/>
      <c r="C50" s="8">
        <f>C10+C12+C14+C22+C27+C29+C35+C38+C42+C45+C47+C49</f>
        <v>990226.9000000001</v>
      </c>
      <c r="D50" s="8">
        <f>D10+D12+D14+D22+D27+D29+D35+D38+D42+D45+D47+D49</f>
        <v>703730.8999999999</v>
      </c>
      <c r="E50" s="8">
        <f>D50/C50*100</f>
        <v>71.06764116385848</v>
      </c>
    </row>
    <row r="51" spans="1:4" ht="15.75">
      <c r="A51" s="14"/>
      <c r="B51" s="15"/>
      <c r="D51" s="1"/>
    </row>
    <row r="52" spans="1:4" ht="15.75">
      <c r="A52" s="14"/>
      <c r="B52" s="15"/>
      <c r="D52" s="1"/>
    </row>
    <row r="53" spans="1:5" ht="15.75">
      <c r="A53" s="14"/>
      <c r="B53" s="15"/>
      <c r="C53" s="16"/>
      <c r="D53" s="17"/>
      <c r="E53" s="18"/>
    </row>
    <row r="54" spans="1:5" ht="15.75">
      <c r="A54" s="14"/>
      <c r="B54" s="15"/>
      <c r="C54" s="16"/>
      <c r="D54" s="17"/>
      <c r="E54" s="18"/>
    </row>
    <row r="55" spans="1:4" ht="15.75">
      <c r="A55" s="14"/>
      <c r="B55" s="15"/>
      <c r="C55" s="15"/>
      <c r="D55" s="19"/>
    </row>
    <row r="56" spans="1:4" ht="15.75">
      <c r="A56" s="14"/>
      <c r="B56" s="15"/>
      <c r="C56" s="15"/>
      <c r="D56" s="19"/>
    </row>
    <row r="57" spans="1:4" ht="15.75">
      <c r="A57" s="14"/>
      <c r="B57" s="15"/>
      <c r="C57" s="15"/>
      <c r="D57" s="19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ht="15.75">
      <c r="D220" s="19"/>
    </row>
    <row r="221" ht="15.75">
      <c r="D221" s="19"/>
    </row>
    <row r="222" ht="15.75"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</sheetData>
  <sheetProtection/>
  <mergeCells count="13">
    <mergeCell ref="A10:B10"/>
    <mergeCell ref="A14:B14"/>
    <mergeCell ref="A22:B22"/>
    <mergeCell ref="A12:B12"/>
    <mergeCell ref="A27:B27"/>
    <mergeCell ref="A35:B35"/>
    <mergeCell ref="A29:B29"/>
    <mergeCell ref="A38:B38"/>
    <mergeCell ref="A42:B42"/>
    <mergeCell ref="A50:B50"/>
    <mergeCell ref="A45:B45"/>
    <mergeCell ref="A47:B47"/>
    <mergeCell ref="A49:B4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2023-10-16T06:23:49Z</dcterms:modified>
  <cp:category/>
  <cp:version/>
  <cp:contentType/>
  <cp:contentStatus/>
</cp:coreProperties>
</file>