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бюджет округ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<sst xmlns="http://schemas.openxmlformats.org/spreadsheetml/2006/main" count="79" uniqueCount="76">
  <si>
    <t xml:space="preserve"> СПРАВКА</t>
  </si>
  <si>
    <t>КБК</t>
  </si>
  <si>
    <t>наименование доходов</t>
  </si>
  <si>
    <t>НДФЛ</t>
  </si>
  <si>
    <t>ЕНВД</t>
  </si>
  <si>
    <t xml:space="preserve">Единый с/х налог </t>
  </si>
  <si>
    <t>Госпошлина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</si>
  <si>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</si>
  <si>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</si>
  <si>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</si>
  <si>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</si>
  <si>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Плата за негат.возд.окр.среды</t>
  </si>
  <si>
    <t>Доходы от продажи зем.уч.</t>
  </si>
  <si>
    <t>Штрафные санкции</t>
  </si>
  <si>
    <t>Прочие неналоговые доходы</t>
  </si>
  <si>
    <t>итого по неналоговым доходам</t>
  </si>
  <si>
    <t>ИТОГО НАЛОГОВЫЕ И НЕНАЛОГОВЫЕ</t>
  </si>
  <si>
    <t xml:space="preserve"> БЕЗВОЗМЕЗДНЫЕ  ПОСТУПЛЕНИЯ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</si>
  <si>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</si>
  <si>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</si>
  <si>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</si>
  <si>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</si>
  <si>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</si>
  <si>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>% исполнения к  плану года</t>
  </si>
  <si>
    <t>Иные межбюджетные трансферты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</si>
  <si>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</si>
  <si>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</si>
  <si>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</si>
  <si>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Доходы от продажи имущества</t>
  </si>
  <si>
    <t>акцизы на нефтепродукты</t>
  </si>
  <si>
    <t>Доходы от компенсации затрат</t>
  </si>
  <si>
    <t>Земельный налог с юр.лиц</t>
  </si>
  <si>
    <t>Земельный налог с физ.лиц</t>
  </si>
  <si>
    <t xml:space="preserve">Прочие налоговые доходы </t>
  </si>
  <si>
    <t>Налог, взимаемый в связи с применением патентной системы н/о</t>
  </si>
  <si>
    <t>2 19 60010 05 0000 151</t>
  </si>
  <si>
    <t xml:space="preserve">УСН </t>
  </si>
  <si>
    <t>2 04 05020 10 0000 180</t>
  </si>
  <si>
    <t>Безвозмездные поступления от негосударственных организаций</t>
  </si>
  <si>
    <t>Плата по соглашениям  об установлении сервитута</t>
  </si>
  <si>
    <t>Прочие безвозмездные поступления</t>
  </si>
  <si>
    <t xml:space="preserve"> об исполнении бюджета Сосновского муниципального округа</t>
  </si>
  <si>
    <t>план МФ на 2023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</si>
  <si>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2023 год</t>
    </r>
  </si>
  <si>
    <t>182 1 01 02000 01 0000 110</t>
  </si>
  <si>
    <t>182 1 03 02000 01 0000 110</t>
  </si>
  <si>
    <t>182 1 05 02000 02 0000 110</t>
  </si>
  <si>
    <t>182 1 05 01000 01 0000 110</t>
  </si>
  <si>
    <t>182 1 05 03000 01 0000 110</t>
  </si>
  <si>
    <t>182 1 05 04060 02 0000 110</t>
  </si>
  <si>
    <t>182 1 06 01020 14 0000 110</t>
  </si>
  <si>
    <t>182 1 06 06032 14 0000 110</t>
  </si>
  <si>
    <t>182 1 06 06042 14 0000 110</t>
  </si>
  <si>
    <t>000 1 08 03010 01 0000 110</t>
  </si>
  <si>
    <t>000 1 09 00000 00 0000 110</t>
  </si>
  <si>
    <t>366 1 11 05012 14 0000 120</t>
  </si>
  <si>
    <t>366 1 11 05024 14 0000 120</t>
  </si>
  <si>
    <t>366 1 11 05034 14 0000 120</t>
  </si>
  <si>
    <t>366 1 11 05324 14 0000 120</t>
  </si>
  <si>
    <t>366 1 11 09044 14 0000 120</t>
  </si>
  <si>
    <t>000 1 12 01000 01 0000 120</t>
  </si>
  <si>
    <t>000 1 13 02994 14 0000 130</t>
  </si>
  <si>
    <t>366 1 14 02043 14 0000 410</t>
  </si>
  <si>
    <t>366 1 14 06012 14 0000 430</t>
  </si>
  <si>
    <t>000 1 16 00000 00 0000 140</t>
  </si>
  <si>
    <t>000 1 17 00000 00 0000 180</t>
  </si>
  <si>
    <t>000 2 00 00000 00 0000 000</t>
  </si>
  <si>
    <t>000 2 02 00000 00 0000 000</t>
  </si>
  <si>
    <t>000 2 02 15000 00 0000 150</t>
  </si>
  <si>
    <t>000 2 02 20000 00 0000 150</t>
  </si>
  <si>
    <t>000 2 02 30000 00 0000 150</t>
  </si>
  <si>
    <t>2 02 40000 14 0000 150</t>
  </si>
  <si>
    <t>св.200%</t>
  </si>
  <si>
    <t>2 07 04050 14 0000 150</t>
  </si>
  <si>
    <t>на 1 июля 2023 года</t>
  </si>
  <si>
    <t>исполнено на 1 июля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</si>
</sst>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42">
    <font>
      <sz val="10"/>
      <name val="Arial Cyr"/>
      <family val="0"/>
    </font>
    <font>
      <b/>
      <sz val="12"/>
      <name val="Arial Cyr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74" fontId="5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173" fontId="5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4" fontId="1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3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3"/>
      <sheetName val="консолидированный 01.03.2023"/>
      <sheetName val="консолидированный 01.04.2023"/>
      <sheetName val="консолидированный 01.05.2023"/>
      <sheetName val="консолидированный 01.06.2023"/>
      <sheetName val="консолидированный 01.07.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tabSelected="1" zoomScaleSheetLayoutView="100" zoomScalePageLayoutView="0" workbookViewId="0" topLeftCell="A34">
      <selection activeCell="D47" sqref="D47"/>
    </sheetView>
  </sheetViews>
  <sheetFormatPr defaultColWidth="9.00390625" defaultRowHeight="12.75" outlineLevelRow="1" outlineLevelCol="1"/>
  <cols>
    <col min="1" max="1" width="29.75390625" style="11" customWidth="1"/>
    <col min="2" max="2" width="34.125" style="11" customWidth="1"/>
    <col min="3" max="3" width="14.00390625" style="11" customWidth="1" outlineLevel="1"/>
    <col min="4" max="4" width="15.00390625" style="11" customWidth="1" outlineLevel="1"/>
    <col min="5" max="5" width="14.25390625" style="11" customWidth="1"/>
    <col min="6" max="6" width="15.375" style="11" customWidth="1"/>
    <col min="7" max="7" width="16.625" style="11" customWidth="1"/>
    <col min="8" max="16384" width="9.125" style="11" customWidth="1"/>
  </cols>
  <sheetData>
    <row r="1" spans="1:7" ht="17.25" customHeight="1">
      <c r="A1" s="24" t="s">
        <v>0</v>
      </c>
      <c r="B1" s="24"/>
      <c r="C1" s="24"/>
      <c r="D1" s="24"/>
      <c r="E1" s="24"/>
      <c r="F1" s="24"/>
      <c r="G1" s="24"/>
    </row>
    <row r="2" spans="1:7" ht="15.75">
      <c r="A2" s="24" t="s">
        <v>41</v>
      </c>
      <c r="B2" s="24"/>
      <c r="C2" s="24"/>
      <c r="D2" s="24"/>
      <c r="E2" s="24"/>
      <c r="F2" s="24"/>
      <c r="G2" s="24"/>
    </row>
    <row r="3" spans="1:7" ht="15.75">
      <c r="A3" s="24" t="s">
        <v>74</v>
      </c>
      <c r="B3" s="24"/>
      <c r="C3" s="24"/>
      <c r="D3" s="24"/>
      <c r="E3" s="24"/>
      <c r="F3" s="24"/>
      <c r="G3" s="24"/>
    </row>
    <row r="4" spans="1:7" ht="87" customHeight="1">
      <c r="A4" s="2" t="s">
        <v>1</v>
      </c>
      <c r="B4" s="3" t="s">
        <v>2</v>
      </c>
      <c r="C4" s="20" t="s">
        <v>42</v>
      </c>
      <c r="D4" s="4" t="s">
        <v>43</v>
      </c>
      <c r="E4" s="4" t="s">
        <v>75</v>
      </c>
      <c r="F4" s="4" t="s">
        <v>23</v>
      </c>
      <c r="G4" s="4" t="s">
        <v>27</v>
      </c>
    </row>
    <row r="5" spans="1:7" ht="15.75" outlineLevel="1">
      <c r="A5" s="5" t="s">
        <v>44</v>
      </c>
      <c r="B5" s="10" t="s">
        <v>3</v>
      </c>
      <c r="C5" s="17">
        <v>201736.6</v>
      </c>
      <c r="D5" s="17">
        <v>201736.6</v>
      </c>
      <c r="E5" s="17">
        <v>97541.5</v>
      </c>
      <c r="F5" s="21">
        <f>E5/C5</f>
        <v>0.48350918970578466</v>
      </c>
      <c r="G5" s="21">
        <f>E5/D5</f>
        <v>0.48350918970578466</v>
      </c>
    </row>
    <row r="6" spans="1:7" ht="15.75" outlineLevel="1">
      <c r="A6" s="5" t="s">
        <v>45</v>
      </c>
      <c r="B6" s="10" t="s">
        <v>29</v>
      </c>
      <c r="C6" s="17">
        <v>13602.3</v>
      </c>
      <c r="D6" s="17">
        <v>13602.3</v>
      </c>
      <c r="E6" s="17">
        <v>7604.9</v>
      </c>
      <c r="F6" s="21">
        <f>E6/C6</f>
        <v>0.5590892716672916</v>
      </c>
      <c r="G6" s="21">
        <f>E6/D6</f>
        <v>0.5590892716672916</v>
      </c>
    </row>
    <row r="7" spans="1:7" ht="15.75" outlineLevel="1">
      <c r="A7" s="5" t="s">
        <v>46</v>
      </c>
      <c r="B7" s="10" t="s">
        <v>4</v>
      </c>
      <c r="C7" s="17"/>
      <c r="D7" s="17"/>
      <c r="E7" s="17">
        <v>-117.8</v>
      </c>
      <c r="F7" s="21"/>
      <c r="G7" s="21"/>
    </row>
    <row r="8" spans="1:7" ht="15.75" outlineLevel="1">
      <c r="A8" s="5" t="s">
        <v>47</v>
      </c>
      <c r="B8" s="10" t="s">
        <v>36</v>
      </c>
      <c r="C8" s="17">
        <v>11923.2</v>
      </c>
      <c r="D8" s="17">
        <v>11923.2</v>
      </c>
      <c r="E8" s="17">
        <v>5524.3</v>
      </c>
      <c r="F8" s="21">
        <f>E8/C8</f>
        <v>0.46332360440150294</v>
      </c>
      <c r="G8" s="21">
        <f>E8/D8</f>
        <v>0.46332360440150294</v>
      </c>
    </row>
    <row r="9" spans="1:7" ht="15.75" outlineLevel="1">
      <c r="A9" s="5" t="s">
        <v>48</v>
      </c>
      <c r="B9" s="10" t="s">
        <v>5</v>
      </c>
      <c r="C9" s="17">
        <v>69</v>
      </c>
      <c r="D9" s="17">
        <v>69</v>
      </c>
      <c r="E9" s="17">
        <v>99.6</v>
      </c>
      <c r="F9" s="21">
        <f>E9/C9</f>
        <v>1.443478260869565</v>
      </c>
      <c r="G9" s="21">
        <f>E9/D9</f>
        <v>1.443478260869565</v>
      </c>
    </row>
    <row r="10" spans="1:7" ht="47.25" outlineLevel="1">
      <c r="A10" s="5" t="s">
        <v>49</v>
      </c>
      <c r="B10" s="10" t="s">
        <v>34</v>
      </c>
      <c r="C10" s="17">
        <v>1917</v>
      </c>
      <c r="D10" s="17">
        <v>1917</v>
      </c>
      <c r="E10" s="7">
        <v>762.4</v>
      </c>
      <c r="F10" s="21">
        <f>E10/C10</f>
        <v>0.39770474700052166</v>
      </c>
      <c r="G10" s="21">
        <f>E10/D10</f>
        <v>0.39770474700052166</v>
      </c>
    </row>
    <row r="11" spans="1:7" ht="15.75" outlineLevel="1">
      <c r="A11" s="5" t="s">
        <v>50</v>
      </c>
      <c r="B11" s="10" t="s">
        <v>26</v>
      </c>
      <c r="C11" s="17">
        <v>5587</v>
      </c>
      <c r="D11" s="17">
        <v>5587</v>
      </c>
      <c r="E11" s="17">
        <v>476.5</v>
      </c>
      <c r="F11" s="21">
        <f>E11/C11</f>
        <v>0.08528727402899589</v>
      </c>
      <c r="G11" s="21">
        <f>E11/D11</f>
        <v>0.08528727402899589</v>
      </c>
    </row>
    <row r="12" spans="1:7" ht="15.75" outlineLevel="1">
      <c r="A12" s="5" t="s">
        <v>51</v>
      </c>
      <c r="B12" s="10" t="s">
        <v>31</v>
      </c>
      <c r="C12" s="17">
        <v>3416</v>
      </c>
      <c r="D12" s="17">
        <v>3416</v>
      </c>
      <c r="E12" s="17">
        <v>2177.2</v>
      </c>
      <c r="F12" s="21">
        <f>E12/C12</f>
        <v>0.6373536299765807</v>
      </c>
      <c r="G12" s="21">
        <f>E12/D12</f>
        <v>0.6373536299765807</v>
      </c>
    </row>
    <row r="13" spans="1:7" ht="15.75" outlineLevel="1">
      <c r="A13" s="5" t="s">
        <v>52</v>
      </c>
      <c r="B13" s="10" t="s">
        <v>32</v>
      </c>
      <c r="C13" s="17">
        <v>9836</v>
      </c>
      <c r="D13" s="17">
        <v>9836</v>
      </c>
      <c r="E13" s="17">
        <v>336.1</v>
      </c>
      <c r="F13" s="21">
        <f>E13/C13</f>
        <v>0.03417039446929646</v>
      </c>
      <c r="G13" s="21">
        <f>E13/D13</f>
        <v>0.03417039446929646</v>
      </c>
    </row>
    <row r="14" spans="1:7" ht="15.75" outlineLevel="1">
      <c r="A14" s="5" t="s">
        <v>53</v>
      </c>
      <c r="B14" s="10" t="s">
        <v>6</v>
      </c>
      <c r="C14" s="17">
        <v>1553</v>
      </c>
      <c r="D14" s="17">
        <v>1553</v>
      </c>
      <c r="E14" s="17">
        <v>477.8</v>
      </c>
      <c r="F14" s="21">
        <f>E14/C14</f>
        <v>0.30766258853831296</v>
      </c>
      <c r="G14" s="21">
        <f>E14/D14</f>
        <v>0.30766258853831296</v>
      </c>
    </row>
    <row r="15" spans="1:7" ht="15.75" outlineLevel="1">
      <c r="A15" s="5" t="s">
        <v>54</v>
      </c>
      <c r="B15" s="10" t="s">
        <v>33</v>
      </c>
      <c r="C15" s="17"/>
      <c r="D15" s="17"/>
      <c r="E15" s="17"/>
      <c r="F15" s="21"/>
      <c r="G15" s="21"/>
    </row>
    <row r="16" spans="1:7" s="12" customFormat="1" ht="15.75" outlineLevel="1">
      <c r="A16" s="27" t="s">
        <v>7</v>
      </c>
      <c r="B16" s="27"/>
      <c r="C16" s="15">
        <f>SUM(C5:C15)</f>
        <v>249640.1</v>
      </c>
      <c r="D16" s="15">
        <f>SUM(D5:D15)</f>
        <v>249640.1</v>
      </c>
      <c r="E16" s="15">
        <f>SUM(E5:E15)</f>
        <v>114882.5</v>
      </c>
      <c r="F16" s="8">
        <f>E16/C16</f>
        <v>0.4601924931130856</v>
      </c>
      <c r="G16" s="8">
        <f>E16/D16</f>
        <v>0.4601924931130856</v>
      </c>
    </row>
    <row r="17" spans="1:7" ht="15.75" outlineLevel="1">
      <c r="A17" s="5" t="s">
        <v>55</v>
      </c>
      <c r="B17" s="6" t="s">
        <v>8</v>
      </c>
      <c r="C17" s="17">
        <v>7062.1</v>
      </c>
      <c r="D17" s="17">
        <v>7062.1</v>
      </c>
      <c r="E17" s="7">
        <v>3122.2</v>
      </c>
      <c r="F17" s="21">
        <f>E17/C17</f>
        <v>0.44210645558686507</v>
      </c>
      <c r="G17" s="21">
        <f>E17/D17</f>
        <v>0.44210645558686507</v>
      </c>
    </row>
    <row r="18" spans="1:7" ht="15.75" outlineLevel="1">
      <c r="A18" s="5" t="s">
        <v>56</v>
      </c>
      <c r="B18" s="6" t="s">
        <v>8</v>
      </c>
      <c r="C18" s="17">
        <v>363.6</v>
      </c>
      <c r="D18" s="17">
        <v>363.6</v>
      </c>
      <c r="E18" s="7">
        <v>204.8</v>
      </c>
      <c r="F18" s="21">
        <f>E18/C18</f>
        <v>0.5632563256325632</v>
      </c>
      <c r="G18" s="21">
        <f>E18/D18</f>
        <v>0.5632563256325632</v>
      </c>
    </row>
    <row r="19" spans="1:7" ht="31.5" outlineLevel="1">
      <c r="A19" s="5" t="s">
        <v>57</v>
      </c>
      <c r="B19" s="10" t="s">
        <v>9</v>
      </c>
      <c r="C19" s="17">
        <v>1050</v>
      </c>
      <c r="D19" s="17">
        <v>1050</v>
      </c>
      <c r="E19" s="7">
        <v>1040.4</v>
      </c>
      <c r="F19" s="21">
        <f>E19/C19</f>
        <v>0.990857142857143</v>
      </c>
      <c r="G19" s="21">
        <f>E19/D19</f>
        <v>0.990857142857143</v>
      </c>
    </row>
    <row r="20" spans="1:7" ht="31.5" outlineLevel="1">
      <c r="A20" s="5" t="s">
        <v>58</v>
      </c>
      <c r="B20" s="10" t="s">
        <v>39</v>
      </c>
      <c r="C20" s="17">
        <v>1</v>
      </c>
      <c r="D20" s="17">
        <v>1</v>
      </c>
      <c r="E20" s="7"/>
      <c r="F20" s="21">
        <f>E20/C20</f>
        <v>0</v>
      </c>
      <c r="G20" s="21">
        <f>E20/D20</f>
        <v>0</v>
      </c>
    </row>
    <row r="21" spans="1:7" ht="31.5" outlineLevel="1">
      <c r="A21" s="5" t="s">
        <v>59</v>
      </c>
      <c r="B21" s="10" t="s">
        <v>10</v>
      </c>
      <c r="C21" s="17">
        <v>651.3</v>
      </c>
      <c r="D21" s="17">
        <v>651.3</v>
      </c>
      <c r="E21" s="7">
        <v>527.7</v>
      </c>
      <c r="F21" s="21">
        <f>E21/C21</f>
        <v>0.8102257024412715</v>
      </c>
      <c r="G21" s="21">
        <f>E21/D21</f>
        <v>0.8102257024412715</v>
      </c>
    </row>
    <row r="22" spans="1:7" ht="15.75" outlineLevel="1">
      <c r="A22" s="5" t="s">
        <v>60</v>
      </c>
      <c r="B22" s="10" t="s">
        <v>11</v>
      </c>
      <c r="C22" s="17">
        <v>70.2</v>
      </c>
      <c r="D22" s="17">
        <v>70.2</v>
      </c>
      <c r="E22" s="7">
        <v>60.4</v>
      </c>
      <c r="F22" s="21">
        <f>E22/C22</f>
        <v>0.8603988603988604</v>
      </c>
      <c r="G22" s="21">
        <f>E22/D22</f>
        <v>0.8603988603988604</v>
      </c>
    </row>
    <row r="23" spans="1:7" ht="15.75" outlineLevel="1">
      <c r="A23" s="5" t="s">
        <v>61</v>
      </c>
      <c r="B23" s="10" t="s">
        <v>30</v>
      </c>
      <c r="C23" s="17">
        <v>3705.3</v>
      </c>
      <c r="D23" s="17">
        <v>3705.3</v>
      </c>
      <c r="E23" s="17">
        <v>713.9</v>
      </c>
      <c r="F23" s="21">
        <f>E23/C23</f>
        <v>0.19266995924756428</v>
      </c>
      <c r="G23" s="21">
        <f>E23/D23</f>
        <v>0.19266995924756428</v>
      </c>
    </row>
    <row r="24" spans="1:7" ht="15.75" outlineLevel="1">
      <c r="A24" s="5" t="s">
        <v>62</v>
      </c>
      <c r="B24" s="10" t="s">
        <v>28</v>
      </c>
      <c r="C24" s="17">
        <v>200</v>
      </c>
      <c r="D24" s="17">
        <v>200</v>
      </c>
      <c r="E24" s="7">
        <v>326.6</v>
      </c>
      <c r="F24" s="21">
        <f>E24/C24</f>
        <v>1.633</v>
      </c>
      <c r="G24" s="21">
        <f>E24/D24</f>
        <v>1.633</v>
      </c>
    </row>
    <row r="25" spans="1:7" ht="30.75" customHeight="1" outlineLevel="1">
      <c r="A25" s="5" t="s">
        <v>63</v>
      </c>
      <c r="B25" s="10" t="s">
        <v>12</v>
      </c>
      <c r="C25" s="17">
        <v>580</v>
      </c>
      <c r="D25" s="17">
        <v>580</v>
      </c>
      <c r="E25" s="7">
        <v>1344.8</v>
      </c>
      <c r="F25" s="22" t="s">
        <v>72</v>
      </c>
      <c r="G25" s="22" t="s">
        <v>72</v>
      </c>
    </row>
    <row r="26" spans="1:7" ht="15.75" outlineLevel="1">
      <c r="A26" s="5" t="s">
        <v>64</v>
      </c>
      <c r="B26" s="10" t="s">
        <v>13</v>
      </c>
      <c r="C26" s="17">
        <v>640</v>
      </c>
      <c r="D26" s="17">
        <v>640</v>
      </c>
      <c r="E26" s="7">
        <v>165.6</v>
      </c>
      <c r="F26" s="21">
        <f>E26/C26</f>
        <v>0.25875</v>
      </c>
      <c r="G26" s="21">
        <f>E26/D26</f>
        <v>0.25875</v>
      </c>
    </row>
    <row r="27" spans="1:7" ht="15.75" outlineLevel="1">
      <c r="A27" s="5" t="s">
        <v>65</v>
      </c>
      <c r="B27" s="10" t="s">
        <v>14</v>
      </c>
      <c r="C27" s="17"/>
      <c r="D27" s="17"/>
      <c r="E27" s="7">
        <v>143.8</v>
      </c>
      <c r="F27" s="21"/>
      <c r="G27" s="21"/>
    </row>
    <row r="28" spans="1:249" ht="15.75" outlineLevel="1">
      <c r="A28" s="26" t="s">
        <v>15</v>
      </c>
      <c r="B28" s="26"/>
      <c r="C28" s="15">
        <f>SUM(C17:C27)</f>
        <v>14323.5</v>
      </c>
      <c r="D28" s="15">
        <f>SUM(D17:D27)</f>
        <v>14323.5</v>
      </c>
      <c r="E28" s="15">
        <f>SUM(E17:E27)</f>
        <v>7650.2</v>
      </c>
      <c r="F28" s="8">
        <f>E28/C28</f>
        <v>0.5341013020560617</v>
      </c>
      <c r="G28" s="8">
        <f>E28/D28</f>
        <v>0.5341013020560617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</row>
    <row r="29" spans="1:7" s="13" customFormat="1" ht="15.75" outlineLevel="1">
      <c r="A29" s="28" t="s">
        <v>16</v>
      </c>
      <c r="B29" s="28"/>
      <c r="C29" s="15">
        <f>C16+C28</f>
        <v>263963.6</v>
      </c>
      <c r="D29" s="15">
        <f>D16+D28</f>
        <v>263963.6</v>
      </c>
      <c r="E29" s="15">
        <f>E16+E28</f>
        <v>122532.7</v>
      </c>
      <c r="F29" s="8">
        <f>E29/C29</f>
        <v>0.46420301890109095</v>
      </c>
      <c r="G29" s="8">
        <f>E29/D29</f>
        <v>0.46420301890109095</v>
      </c>
    </row>
    <row r="30" spans="1:249" ht="31.5">
      <c r="A30" s="14" t="s">
        <v>66</v>
      </c>
      <c r="B30" s="1" t="s">
        <v>17</v>
      </c>
      <c r="C30" s="15">
        <f>C31+C36+C37+C38</f>
        <v>487080.89999999997</v>
      </c>
      <c r="D30" s="15">
        <f>D31+D36+D37+D38</f>
        <v>671755</v>
      </c>
      <c r="E30" s="15">
        <f>E31+E36+E37+E38</f>
        <v>297499.4</v>
      </c>
      <c r="F30" s="8">
        <f>E30/C30</f>
        <v>0.6107802625806105</v>
      </c>
      <c r="G30" s="8">
        <f>E30/D30</f>
        <v>0.44286890309711135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</row>
    <row r="31" spans="1:249" ht="63">
      <c r="A31" s="14" t="s">
        <v>67</v>
      </c>
      <c r="B31" s="1" t="s">
        <v>18</v>
      </c>
      <c r="C31" s="15">
        <f>C32+C33+C34+C35</f>
        <v>487080.89999999997</v>
      </c>
      <c r="D31" s="15">
        <f>D32+D33+D34+D35</f>
        <v>617392</v>
      </c>
      <c r="E31" s="15">
        <f>E32+E33+E34+E35</f>
        <v>281976.10000000003</v>
      </c>
      <c r="F31" s="8">
        <f>E31/C31</f>
        <v>0.5789101974641174</v>
      </c>
      <c r="G31" s="8">
        <f>E31/D31</f>
        <v>0.45672133749708455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</row>
    <row r="32" spans="1:249" ht="47.25">
      <c r="A32" s="14" t="s">
        <v>68</v>
      </c>
      <c r="B32" s="14" t="s">
        <v>19</v>
      </c>
      <c r="C32" s="15">
        <v>206667.5</v>
      </c>
      <c r="D32" s="15">
        <v>206667.5</v>
      </c>
      <c r="E32" s="15">
        <v>115308.1</v>
      </c>
      <c r="F32" s="8">
        <f>E32/C32</f>
        <v>0.5579401695960904</v>
      </c>
      <c r="G32" s="8">
        <f>E32/D32</f>
        <v>0.5579401695960904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</row>
    <row r="33" spans="1:249" ht="63">
      <c r="A33" s="14" t="s">
        <v>69</v>
      </c>
      <c r="B33" s="14" t="s">
        <v>20</v>
      </c>
      <c r="C33" s="15">
        <v>38502.3</v>
      </c>
      <c r="D33" s="15">
        <v>163201.5</v>
      </c>
      <c r="E33" s="15">
        <v>22616.7</v>
      </c>
      <c r="F33" s="8">
        <f>E33/C33</f>
        <v>0.5874116611215434</v>
      </c>
      <c r="G33" s="8">
        <f>E33/D33</f>
        <v>0.13858144686170165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</row>
    <row r="34" spans="1:249" ht="63">
      <c r="A34" s="14" t="s">
        <v>70</v>
      </c>
      <c r="B34" s="14" t="s">
        <v>21</v>
      </c>
      <c r="C34" s="15">
        <v>241900.4</v>
      </c>
      <c r="D34" s="15">
        <v>240827.9</v>
      </c>
      <c r="E34" s="15">
        <v>139032.5</v>
      </c>
      <c r="F34" s="8">
        <f>E34/C34</f>
        <v>0.5747510132269315</v>
      </c>
      <c r="G34" s="8">
        <f>E34/D34</f>
        <v>0.5773106023014776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</row>
    <row r="35" spans="1:249" ht="31.5">
      <c r="A35" s="14" t="s">
        <v>71</v>
      </c>
      <c r="B35" s="14" t="s">
        <v>24</v>
      </c>
      <c r="C35" s="15">
        <v>10.7</v>
      </c>
      <c r="D35" s="15">
        <v>6695.1</v>
      </c>
      <c r="E35" s="15">
        <v>5018.8</v>
      </c>
      <c r="F35" s="9" t="s">
        <v>72</v>
      </c>
      <c r="G35" s="8">
        <f>E35/D35</f>
        <v>0.7496228585084614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</row>
    <row r="36" spans="1:249" ht="47.25">
      <c r="A36" s="14" t="s">
        <v>37</v>
      </c>
      <c r="B36" s="16" t="s">
        <v>38</v>
      </c>
      <c r="C36" s="18"/>
      <c r="D36" s="18"/>
      <c r="E36" s="19"/>
      <c r="F36" s="21"/>
      <c r="G36" s="2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</row>
    <row r="37" spans="1:249" ht="31.5">
      <c r="A37" s="14" t="s">
        <v>73</v>
      </c>
      <c r="B37" s="16" t="s">
        <v>40</v>
      </c>
      <c r="C37" s="18"/>
      <c r="D37" s="23">
        <v>54901.5</v>
      </c>
      <c r="E37" s="19">
        <v>16061.8</v>
      </c>
      <c r="F37" s="21"/>
      <c r="G37" s="21">
        <f>E37/D37</f>
        <v>0.292556669672049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</row>
    <row r="38" spans="1:249" ht="47.25">
      <c r="A38" s="14" t="s">
        <v>35</v>
      </c>
      <c r="B38" s="16" t="s">
        <v>25</v>
      </c>
      <c r="C38" s="15"/>
      <c r="D38" s="15">
        <v>-538.5</v>
      </c>
      <c r="E38" s="15">
        <v>-538.5</v>
      </c>
      <c r="F38" s="8"/>
      <c r="G38" s="8">
        <f>E38/D38</f>
        <v>1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</row>
    <row r="39" spans="1:249" ht="15.75">
      <c r="A39" s="25" t="s">
        <v>22</v>
      </c>
      <c r="B39" s="25"/>
      <c r="C39" s="15">
        <f>C29+C30</f>
        <v>751044.5</v>
      </c>
      <c r="D39" s="15">
        <f>D29+D30</f>
        <v>935718.6</v>
      </c>
      <c r="E39" s="15">
        <f>E29+E30</f>
        <v>420032.10000000003</v>
      </c>
      <c r="F39" s="8">
        <f>E39/C39</f>
        <v>0.5592639317643628</v>
      </c>
      <c r="G39" s="8">
        <f>E39/D39</f>
        <v>0.4488871974971963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</row>
  </sheetData>
  <sheetProtection/>
  <mergeCells count="7">
    <mergeCell ref="A39:B39"/>
    <mergeCell ref="A1:G1"/>
    <mergeCell ref="A2:G2"/>
    <mergeCell ref="A3:G3"/>
    <mergeCell ref="A28:B28"/>
    <mergeCell ref="A16:B16"/>
    <mergeCell ref="A29:B29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2023-07-12T08:35:13Z</dcterms:modified>
  <cp:category/>
  <cp:version/>
  <cp:contentType/>
  <cp:contentStatus/>
</cp:coreProperties>
</file>