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9105" activeTab="2"/>
  </bookViews>
  <sheets>
    <sheet name="консолидированный" sheetId="1" r:id="rId1"/>
    <sheet name="районный" sheetId="2" r:id="rId2"/>
    <sheet name="поселения" sheetId="3" r:id="rId3"/>
  </sheets>
  <definedNames/>
  <calcPr fullCalcOnLoad="1" refMode="R1C1"/>
</workbook>
</file>

<file path=xl/sharedStrings.xml><?xml version="1.0" encoding="utf-8"?>
<sst xmlns="http://schemas.openxmlformats.org/spreadsheetml/2006/main" count="285" uniqueCount="110">
  <si>
    <t xml:space="preserve"> СПРАВКА</t>
  </si>
  <si>
    <t xml:space="preserve"> об исполнении консолидированного бюджета</t>
  </si>
  <si>
    <t>КБК</t>
  </si>
  <si>
    <t>наименование доходов</t>
  </si>
  <si>
    <t>182 101 02 010 01 0000 110</t>
  </si>
  <si>
    <t>НДФЛ</t>
  </si>
  <si>
    <t>182 105 02 000 02 0000 110</t>
  </si>
  <si>
    <t>ЕНВД</t>
  </si>
  <si>
    <t>182 105 03 000 01 0000 110</t>
  </si>
  <si>
    <t xml:space="preserve">Единый с/х налог </t>
  </si>
  <si>
    <t>182 106 01 030 10 0000 110</t>
  </si>
  <si>
    <t>Налог на имущ-во физ.лиц</t>
  </si>
  <si>
    <t>182 106 06 010 10 0000 110</t>
  </si>
  <si>
    <t>000 108 00 000 00 0000 110</t>
  </si>
  <si>
    <t>Госпошлина</t>
  </si>
  <si>
    <t>000 109 00 000 00 0000 110</t>
  </si>
  <si>
    <t xml:space="preserve">Прочие налоговые доходы </t>
  </si>
  <si>
    <t>св.200%</t>
  </si>
  <si>
    <t>итого по налоговым доходам</t>
  </si>
  <si>
    <t>Арендная плата за земли</t>
  </si>
  <si>
    <t>Доходы от сдачи в аренду имущ-ва</t>
  </si>
  <si>
    <t>Прочие доходы от сдачи в ар.имущ.</t>
  </si>
  <si>
    <t>000 112 01 000 01 0000 120</t>
  </si>
  <si>
    <t>Плата за негат.возд.окр.среды</t>
  </si>
  <si>
    <t>Доходы от продажи зем.уч.</t>
  </si>
  <si>
    <t>000 116 00 000 00 0000 140</t>
  </si>
  <si>
    <t>Штрафные санкции</t>
  </si>
  <si>
    <t>000 117 00 000 00 0000 180</t>
  </si>
  <si>
    <t>Прочие неналоговые доходы</t>
  </si>
  <si>
    <t>итого по неналоговым доходам</t>
  </si>
  <si>
    <t>ИТОГО НАЛОГОВЫЕ И НЕНАЛОГОВЫЕ</t>
  </si>
  <si>
    <t>2 00 00000 00 0000 000</t>
  </si>
  <si>
    <t xml:space="preserve"> БЕЗВОЗМЕЗДНЫЕ  ПОСТУПЛЕНИЯ</t>
  </si>
  <si>
    <t>2 02 00000 00 0000 000</t>
  </si>
  <si>
    <t xml:space="preserve"> Безвозмездные  поступления  от  других  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</si>
  <si>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</si>
  <si>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</si>
  <si>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</si>
  <si>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</si>
  <si>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</si>
  <si>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>Субвенции бюджетам субъектов Российской Федерации и муниципальных образований</t>
  </si>
  <si>
    <t>ВСЕГО ДОХОДОВ</t>
  </si>
  <si>
    <t xml:space="preserve"> об исполнении районного  бюджета</t>
  </si>
  <si>
    <t>СПРАВКА</t>
  </si>
  <si>
    <t>исполнено</t>
  </si>
  <si>
    <t>% исполнения</t>
  </si>
  <si>
    <t xml:space="preserve">к перв. плану года района </t>
  </si>
  <si>
    <t xml:space="preserve">к уточ. плану года района </t>
  </si>
  <si>
    <t>Виткуловская с/а</t>
  </si>
  <si>
    <t>Давыдковская с/а</t>
  </si>
  <si>
    <t>Елизаровская с/а</t>
  </si>
  <si>
    <t>Крутецкая с/а</t>
  </si>
  <si>
    <t>Панинская с/а</t>
  </si>
  <si>
    <t>Рожковская с/а</t>
  </si>
  <si>
    <t>Селитьбенская с/а</t>
  </si>
  <si>
    <t>Яковская с/а</t>
  </si>
  <si>
    <t>Поселковая адм</t>
  </si>
  <si>
    <t>Доходы от продажи земли</t>
  </si>
  <si>
    <t>ИТОГО собственных доходов</t>
  </si>
  <si>
    <t>2 02 01001 10 0000 151</t>
  </si>
  <si>
    <t>Дотации бюджетам поселений на выравнивание бюджетной обеспеченности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</si>
  <si>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</si>
  <si>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</si>
  <si>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БЕЗВОЗМЕЗДНЫЕ ПОСТУПЛЕНИЯ</t>
  </si>
  <si>
    <t>% исполнения к  плану года</t>
  </si>
  <si>
    <t>2 02 04000 05 0000 151</t>
  </si>
  <si>
    <t>Иные межбюджетные трансферты</t>
  </si>
  <si>
    <t>366 111 09 045 05 0000 120</t>
  </si>
  <si>
    <t>366 111 05 035 05 0000 120</t>
  </si>
  <si>
    <t>2 19 05000 05 0000 151</t>
  </si>
  <si>
    <t>Возврат остатков субсидии.субвенции прошлых лет</t>
  </si>
  <si>
    <t>Налог на имущ.физ.лиц</t>
  </si>
  <si>
    <t>% исполнения к уточ.плану года</t>
  </si>
  <si>
    <t>% исполнения к уточненному плану года</t>
  </si>
  <si>
    <t>366 111 07 010 05 0000 120</t>
  </si>
  <si>
    <t>Доходы от перечисления части прибыли от МУПов</t>
  </si>
  <si>
    <t>Доходы от продажи имущества</t>
  </si>
  <si>
    <t>366 111 05 013 01 0000 120</t>
  </si>
  <si>
    <t>к плану года</t>
  </si>
  <si>
    <t>к уточненному плану года</t>
  </si>
  <si>
    <t>366 114 06 013 10 0000 420</t>
  </si>
  <si>
    <t>366 114 02 053 05 0000 410</t>
  </si>
  <si>
    <t>100 103 02 020 01 0000 110</t>
  </si>
  <si>
    <t>акцизы на нефтепродукты</t>
  </si>
  <si>
    <t>Акцизы на нефтепродукты</t>
  </si>
  <si>
    <t>2 02 04999 10 0000 151</t>
  </si>
  <si>
    <t>на 1 февраля 2015 года</t>
  </si>
  <si>
    <r>
      <t xml:space="preserve"> </t>
    </r>
    <r>
      <rPr>
        <sz val="12"/>
        <rFont val="Arial Cyr"/>
        <family val="2"/>
      </rPr>
      <t>план на 2015 год</t>
    </r>
  </si>
  <si>
    <r>
      <t xml:space="preserve"> уточненный</t>
    </r>
    <r>
      <rPr>
        <b/>
        <sz val="12"/>
        <rFont val="Arial Cyr"/>
        <family val="2"/>
      </rPr>
      <t xml:space="preserve"> </t>
    </r>
    <r>
      <rPr>
        <sz val="12"/>
        <rFont val="Arial Cyr"/>
        <family val="2"/>
      </rPr>
      <t>план на 2015 год</t>
    </r>
  </si>
  <si>
    <t>исполнено на 1февраля</t>
  </si>
  <si>
    <t>Земельный налог с юр.лиц</t>
  </si>
  <si>
    <t>Земельный налог с физ.лиц</t>
  </si>
  <si>
    <t>366 111 05 025 05 0000 120</t>
  </si>
  <si>
    <t>план на 2015 год</t>
  </si>
  <si>
    <r>
      <t>уточненный</t>
    </r>
    <r>
      <rPr>
        <b/>
        <sz val="11"/>
        <rFont val="Arial Cyr"/>
        <family val="0"/>
      </rPr>
      <t xml:space="preserve"> </t>
    </r>
    <r>
      <rPr>
        <sz val="11"/>
        <rFont val="Arial Cyr"/>
        <family val="2"/>
      </rPr>
      <t>план на 2015 год</t>
    </r>
  </si>
  <si>
    <t>исполнено на 1 февраля</t>
  </si>
  <si>
    <t>об исполнении бюджетов поселений на 1 февраля 2015 г.</t>
  </si>
  <si>
    <t>план на 2015 г</t>
  </si>
  <si>
    <t>уточненный план на 2015 г</t>
  </si>
  <si>
    <t xml:space="preserve">в т.ч </t>
  </si>
  <si>
    <t>% исполн.</t>
  </si>
  <si>
    <t>на 1 февраля</t>
  </si>
  <si>
    <t>январь</t>
  </si>
  <si>
    <t>182 106 06 033 00 0000 110</t>
  </si>
  <si>
    <t>Земельный налог юридич. лиц</t>
  </si>
  <si>
    <t>182 106 06 043 00 0000 110</t>
  </si>
  <si>
    <t>366 111 05 013 13 0000 120</t>
  </si>
  <si>
    <t>366 114 06 013 13 0000 430</t>
  </si>
  <si>
    <t>Иные МБТ бюджетам поселении</t>
  </si>
  <si>
    <t>к первоначальному плану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</si>
</sst>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  <numFmt numFmtId="167" formatCode="#,##0.000"/>
    <numFmt numFmtId="168" formatCode="0.000"/>
  </numFmts>
  <fonts count="50">
    <font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Arial Cyr"/>
      <family val="2"/>
    </font>
    <font>
      <b/>
      <i/>
      <sz val="10"/>
      <name val="Arial Cyr"/>
      <family val="2"/>
    </font>
    <font>
      <b/>
      <sz val="13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i/>
      <sz val="12"/>
      <name val="Arial Cyr"/>
      <family val="0"/>
    </font>
    <font>
      <sz val="11"/>
      <name val="Arial Cyr"/>
      <family val="2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66" fontId="5" fillId="0" borderId="10" xfId="0" applyNumberFormat="1" applyFont="1" applyFill="1" applyBorder="1" applyAlignment="1">
      <alignment/>
    </xf>
    <xf numFmtId="165" fontId="5" fillId="0" borderId="10" xfId="57" applyNumberFormat="1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66" fontId="5" fillId="0" borderId="10" xfId="0" applyNumberFormat="1" applyFont="1" applyFill="1" applyBorder="1" applyAlignment="1">
      <alignment/>
    </xf>
    <xf numFmtId="166" fontId="7" fillId="0" borderId="10" xfId="0" applyNumberFormat="1" applyFont="1" applyFill="1" applyBorder="1" applyAlignment="1">
      <alignment/>
    </xf>
    <xf numFmtId="165" fontId="7" fillId="0" borderId="10" xfId="57" applyNumberFormat="1" applyFont="1" applyFill="1" applyBorder="1" applyAlignment="1">
      <alignment/>
    </xf>
    <xf numFmtId="165" fontId="5" fillId="0" borderId="10" xfId="57" applyNumberFormat="1" applyFont="1" applyFill="1" applyBorder="1" applyAlignment="1">
      <alignment horizontal="right"/>
    </xf>
    <xf numFmtId="165" fontId="5" fillId="0" borderId="10" xfId="57" applyNumberFormat="1" applyFont="1" applyFill="1" applyBorder="1" applyAlignment="1">
      <alignment horizontal="right"/>
    </xf>
    <xf numFmtId="166" fontId="8" fillId="0" borderId="10" xfId="0" applyNumberFormat="1" applyFont="1" applyFill="1" applyBorder="1" applyAlignment="1">
      <alignment/>
    </xf>
    <xf numFmtId="165" fontId="8" fillId="0" borderId="10" xfId="57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5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165" fontId="7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164" fontId="0" fillId="0" borderId="10" xfId="0" applyNumberFormat="1" applyFont="1" applyFill="1" applyBorder="1" applyAlignment="1">
      <alignment/>
    </xf>
    <xf numFmtId="165" fontId="5" fillId="0" borderId="10" xfId="57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164" fontId="11" fillId="0" borderId="10" xfId="0" applyNumberFormat="1" applyFont="1" applyFill="1" applyBorder="1" applyAlignment="1">
      <alignment/>
    </xf>
    <xf numFmtId="165" fontId="11" fillId="0" borderId="10" xfId="57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5" fontId="1" fillId="0" borderId="10" xfId="57" applyNumberFormat="1" applyFont="1" applyFill="1" applyBorder="1" applyAlignment="1">
      <alignment/>
    </xf>
    <xf numFmtId="165" fontId="1" fillId="0" borderId="10" xfId="57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166" fontId="1" fillId="0" borderId="10" xfId="0" applyNumberFormat="1" applyFont="1" applyFill="1" applyBorder="1" applyAlignment="1">
      <alignment/>
    </xf>
    <xf numFmtId="0" fontId="4" fillId="0" borderId="13" xfId="0" applyFont="1" applyFill="1" applyBorder="1" applyAlignment="1">
      <alignment vertical="top" wrapText="1"/>
    </xf>
    <xf numFmtId="165" fontId="2" fillId="0" borderId="10" xfId="57" applyNumberFormat="1" applyFont="1" applyFill="1" applyBorder="1" applyAlignment="1">
      <alignment/>
    </xf>
    <xf numFmtId="165" fontId="1" fillId="0" borderId="10" xfId="57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 wrapText="1"/>
    </xf>
    <xf numFmtId="0" fontId="14" fillId="0" borderId="0" xfId="0" applyFont="1" applyFill="1" applyAlignment="1">
      <alignment/>
    </xf>
    <xf numFmtId="0" fontId="14" fillId="0" borderId="1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49" fontId="0" fillId="0" borderId="11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6" fontId="0" fillId="0" borderId="17" xfId="0" applyNumberFormat="1" applyFont="1" applyFill="1" applyBorder="1" applyAlignment="1">
      <alignment/>
    </xf>
    <xf numFmtId="165" fontId="0" fillId="0" borderId="10" xfId="57" applyNumberFormat="1" applyFont="1" applyFill="1" applyBorder="1" applyAlignment="1">
      <alignment/>
    </xf>
    <xf numFmtId="165" fontId="0" fillId="0" borderId="10" xfId="57" applyNumberFormat="1" applyFont="1" applyFill="1" applyBorder="1" applyAlignment="1">
      <alignment horizontal="right"/>
    </xf>
    <xf numFmtId="166" fontId="0" fillId="0" borderId="1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65" fontId="0" fillId="0" borderId="0" xfId="57" applyNumberFormat="1" applyFont="1" applyFill="1" applyAlignment="1">
      <alignment/>
    </xf>
    <xf numFmtId="165" fontId="1" fillId="0" borderId="10" xfId="57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165" fontId="11" fillId="0" borderId="10" xfId="57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164" fontId="0" fillId="0" borderId="13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166" fontId="11" fillId="0" borderId="10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166" fontId="8" fillId="0" borderId="17" xfId="0" applyNumberFormat="1" applyFont="1" applyFill="1" applyBorder="1" applyAlignment="1">
      <alignment/>
    </xf>
    <xf numFmtId="166" fontId="2" fillId="0" borderId="17" xfId="0" applyNumberFormat="1" applyFont="1" applyFill="1" applyBorder="1" applyAlignment="1">
      <alignment/>
    </xf>
    <xf numFmtId="165" fontId="2" fillId="0" borderId="10" xfId="57" applyNumberFormat="1" applyFont="1" applyFill="1" applyBorder="1" applyAlignment="1">
      <alignment horizontal="right"/>
    </xf>
    <xf numFmtId="0" fontId="0" fillId="0" borderId="16" xfId="0" applyFont="1" applyFill="1" applyBorder="1" applyAlignment="1">
      <alignment wrapText="1"/>
    </xf>
    <xf numFmtId="165" fontId="8" fillId="0" borderId="10" xfId="57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4"/>
  <sheetViews>
    <sheetView zoomScaleSheetLayoutView="100" zoomScalePageLayoutView="0" workbookViewId="0" topLeftCell="A1">
      <selection activeCell="D28" sqref="D28"/>
    </sheetView>
  </sheetViews>
  <sheetFormatPr defaultColWidth="9.00390625" defaultRowHeight="12.75" outlineLevelRow="1" outlineLevelCol="1"/>
  <cols>
    <col min="1" max="1" width="28.875" style="47" customWidth="1"/>
    <col min="2" max="2" width="29.625" style="47" customWidth="1"/>
    <col min="3" max="3" width="11.375" style="47" customWidth="1" outlineLevel="1"/>
    <col min="4" max="4" width="15.00390625" style="47" customWidth="1" outlineLevel="1"/>
    <col min="5" max="5" width="11.875" style="47" customWidth="1"/>
    <col min="6" max="6" width="13.00390625" style="47" customWidth="1"/>
    <col min="7" max="7" width="13.75390625" style="47" customWidth="1"/>
    <col min="8" max="16384" width="9.125" style="47" customWidth="1"/>
  </cols>
  <sheetData>
    <row r="1" spans="1:7" ht="17.25" customHeight="1">
      <c r="A1" s="88" t="s">
        <v>0</v>
      </c>
      <c r="B1" s="88"/>
      <c r="C1" s="88"/>
      <c r="D1" s="88"/>
      <c r="E1" s="88"/>
      <c r="F1" s="88"/>
      <c r="G1" s="88"/>
    </row>
    <row r="2" spans="1:7" ht="15.75">
      <c r="A2" s="88" t="s">
        <v>1</v>
      </c>
      <c r="B2" s="88"/>
      <c r="C2" s="88"/>
      <c r="D2" s="88"/>
      <c r="E2" s="88"/>
      <c r="F2" s="88"/>
      <c r="G2" s="88"/>
    </row>
    <row r="3" spans="1:7" ht="15.75">
      <c r="A3" s="88" t="s">
        <v>86</v>
      </c>
      <c r="B3" s="88"/>
      <c r="C3" s="88"/>
      <c r="D3" s="88"/>
      <c r="E3" s="88"/>
      <c r="F3" s="88"/>
      <c r="G3" s="88"/>
    </row>
    <row r="4" spans="1:7" ht="87" customHeight="1">
      <c r="A4" s="35" t="s">
        <v>2</v>
      </c>
      <c r="B4" s="36" t="s">
        <v>3</v>
      </c>
      <c r="C4" s="37" t="s">
        <v>87</v>
      </c>
      <c r="D4" s="38" t="s">
        <v>88</v>
      </c>
      <c r="E4" s="38" t="s">
        <v>89</v>
      </c>
      <c r="F4" s="38" t="s">
        <v>64</v>
      </c>
      <c r="G4" s="38" t="s">
        <v>72</v>
      </c>
    </row>
    <row r="5" spans="1:7" ht="15.75" outlineLevel="1">
      <c r="A5" s="39" t="s">
        <v>4</v>
      </c>
      <c r="B5" s="46" t="s">
        <v>5</v>
      </c>
      <c r="C5" s="41">
        <v>115900.8</v>
      </c>
      <c r="D5" s="41">
        <v>115900.8</v>
      </c>
      <c r="E5" s="41">
        <v>4941</v>
      </c>
      <c r="F5" s="42">
        <f>E5/C5</f>
        <v>0.042631284684833924</v>
      </c>
      <c r="G5" s="42">
        <f>E5/D5</f>
        <v>0.042631284684833924</v>
      </c>
    </row>
    <row r="6" spans="1:7" ht="15.75" outlineLevel="1">
      <c r="A6" s="39" t="s">
        <v>82</v>
      </c>
      <c r="B6" s="46" t="s">
        <v>83</v>
      </c>
      <c r="C6" s="41">
        <v>8098.1</v>
      </c>
      <c r="D6" s="41">
        <v>8098.1</v>
      </c>
      <c r="E6" s="41">
        <v>792.9</v>
      </c>
      <c r="F6" s="42">
        <f>E6/C6</f>
        <v>0.09791185586742568</v>
      </c>
      <c r="G6" s="42">
        <f>E6/D6</f>
        <v>0.09791185586742568</v>
      </c>
    </row>
    <row r="7" spans="1:7" ht="15.75" outlineLevel="1">
      <c r="A7" s="39" t="s">
        <v>6</v>
      </c>
      <c r="B7" s="46" t="s">
        <v>7</v>
      </c>
      <c r="C7" s="41">
        <v>5976.4</v>
      </c>
      <c r="D7" s="41">
        <v>5976.4</v>
      </c>
      <c r="E7" s="41">
        <v>1184.7</v>
      </c>
      <c r="F7" s="42">
        <f>E7/C7</f>
        <v>0.19822970350043506</v>
      </c>
      <c r="G7" s="42">
        <f>E7/D7</f>
        <v>0.19822970350043506</v>
      </c>
    </row>
    <row r="8" spans="1:7" ht="15.75" outlineLevel="1">
      <c r="A8" s="39" t="s">
        <v>8</v>
      </c>
      <c r="B8" s="46" t="s">
        <v>9</v>
      </c>
      <c r="C8" s="41">
        <v>41</v>
      </c>
      <c r="D8" s="41">
        <v>41</v>
      </c>
      <c r="E8" s="41"/>
      <c r="F8" s="42">
        <f>E8/C8</f>
        <v>0</v>
      </c>
      <c r="G8" s="42">
        <f>E8/D8</f>
        <v>0</v>
      </c>
    </row>
    <row r="9" spans="1:7" ht="15.75" outlineLevel="1">
      <c r="A9" s="39" t="s">
        <v>10</v>
      </c>
      <c r="B9" s="46" t="s">
        <v>71</v>
      </c>
      <c r="C9" s="41">
        <v>2725.7</v>
      </c>
      <c r="D9" s="41">
        <v>2725.7</v>
      </c>
      <c r="E9" s="41">
        <v>39.3</v>
      </c>
      <c r="F9" s="42">
        <f>E9/C9</f>
        <v>0.014418314561397073</v>
      </c>
      <c r="G9" s="42">
        <f>E9/D9</f>
        <v>0.014418314561397073</v>
      </c>
    </row>
    <row r="10" spans="1:7" ht="15.75" outlineLevel="1">
      <c r="A10" s="39" t="s">
        <v>12</v>
      </c>
      <c r="B10" s="46" t="s">
        <v>90</v>
      </c>
      <c r="C10" s="41">
        <v>5712.8</v>
      </c>
      <c r="D10" s="41">
        <v>5712.8</v>
      </c>
      <c r="E10" s="41">
        <v>180.5</v>
      </c>
      <c r="F10" s="42">
        <f>E10/C10</f>
        <v>0.031595714885870325</v>
      </c>
      <c r="G10" s="42">
        <f>E10/D10</f>
        <v>0.031595714885870325</v>
      </c>
    </row>
    <row r="11" spans="1:7" ht="15.75" outlineLevel="1">
      <c r="A11" s="39" t="s">
        <v>12</v>
      </c>
      <c r="B11" s="46" t="s">
        <v>91</v>
      </c>
      <c r="C11" s="41">
        <v>3926.5</v>
      </c>
      <c r="D11" s="41">
        <v>3926.5</v>
      </c>
      <c r="E11" s="41">
        <v>64.1</v>
      </c>
      <c r="F11" s="42">
        <f>E11/C11</f>
        <v>0.016324971348529223</v>
      </c>
      <c r="G11" s="42">
        <f>E11/D11</f>
        <v>0.016324971348529223</v>
      </c>
    </row>
    <row r="12" spans="1:7" ht="15.75" outlineLevel="1">
      <c r="A12" s="39" t="s">
        <v>13</v>
      </c>
      <c r="B12" s="46" t="s">
        <v>14</v>
      </c>
      <c r="C12" s="41">
        <v>773.4</v>
      </c>
      <c r="D12" s="41">
        <v>773.4</v>
      </c>
      <c r="E12" s="41">
        <v>93.7</v>
      </c>
      <c r="F12" s="42">
        <f>E12/C12</f>
        <v>0.12115334884923715</v>
      </c>
      <c r="G12" s="42">
        <f>E12/D12</f>
        <v>0.12115334884923715</v>
      </c>
    </row>
    <row r="13" spans="1:253" s="48" customFormat="1" ht="15.75" outlineLevel="1">
      <c r="A13" s="39" t="s">
        <v>15</v>
      </c>
      <c r="B13" s="46" t="s">
        <v>16</v>
      </c>
      <c r="C13" s="41"/>
      <c r="D13" s="41"/>
      <c r="E13" s="41"/>
      <c r="F13" s="42"/>
      <c r="G13" s="42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  <c r="HR13" s="47"/>
      <c r="HS13" s="47"/>
      <c r="HT13" s="47"/>
      <c r="HU13" s="47"/>
      <c r="HV13" s="47"/>
      <c r="HW13" s="47"/>
      <c r="HX13" s="47"/>
      <c r="HY13" s="47"/>
      <c r="HZ13" s="47"/>
      <c r="IA13" s="47"/>
      <c r="IB13" s="47"/>
      <c r="IC13" s="47"/>
      <c r="ID13" s="47"/>
      <c r="IE13" s="47"/>
      <c r="IF13" s="47"/>
      <c r="IG13" s="47"/>
      <c r="IH13" s="47"/>
      <c r="II13" s="47"/>
      <c r="IJ13" s="47"/>
      <c r="IK13" s="47"/>
      <c r="IL13" s="47"/>
      <c r="IM13" s="47"/>
      <c r="IN13" s="47"/>
      <c r="IO13" s="47"/>
      <c r="IP13" s="47"/>
      <c r="IQ13" s="47"/>
      <c r="IR13" s="47"/>
      <c r="IS13" s="47"/>
    </row>
    <row r="14" spans="1:253" ht="15.75" outlineLevel="1">
      <c r="A14" s="87" t="s">
        <v>18</v>
      </c>
      <c r="B14" s="87"/>
      <c r="C14" s="43">
        <f>SUM(C5:C13)</f>
        <v>143154.69999999998</v>
      </c>
      <c r="D14" s="43">
        <f>SUM(D5:D13)</f>
        <v>143154.69999999998</v>
      </c>
      <c r="E14" s="43">
        <f>SUM(E5:E13)</f>
        <v>7296.2</v>
      </c>
      <c r="F14" s="44">
        <f>E14/C14</f>
        <v>0.05096724033510601</v>
      </c>
      <c r="G14" s="44">
        <f>E14/D14</f>
        <v>0.05096724033510601</v>
      </c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  <c r="IL14" s="48"/>
      <c r="IM14" s="48"/>
      <c r="IN14" s="48"/>
      <c r="IO14" s="48"/>
      <c r="IP14" s="48"/>
      <c r="IQ14" s="48"/>
      <c r="IR14" s="48"/>
      <c r="IS14" s="48"/>
    </row>
    <row r="15" spans="1:7" ht="15.75" outlineLevel="1">
      <c r="A15" s="39" t="s">
        <v>77</v>
      </c>
      <c r="B15" s="40" t="s">
        <v>19</v>
      </c>
      <c r="C15" s="41">
        <v>6788.2</v>
      </c>
      <c r="D15" s="41">
        <v>6788.2</v>
      </c>
      <c r="E15" s="41">
        <v>105.3</v>
      </c>
      <c r="F15" s="42">
        <f>E15/C15</f>
        <v>0.015512212368521846</v>
      </c>
      <c r="G15" s="42">
        <f>E15/D15</f>
        <v>0.015512212368521846</v>
      </c>
    </row>
    <row r="16" spans="1:7" ht="15.75" outlineLevel="1">
      <c r="A16" s="39" t="s">
        <v>92</v>
      </c>
      <c r="B16" s="40" t="s">
        <v>19</v>
      </c>
      <c r="C16" s="41">
        <v>11.8</v>
      </c>
      <c r="D16" s="41">
        <v>11.8</v>
      </c>
      <c r="E16" s="41"/>
      <c r="F16" s="42">
        <f>E16/C16</f>
        <v>0</v>
      </c>
      <c r="G16" s="42"/>
    </row>
    <row r="17" spans="1:7" ht="31.5" outlineLevel="1">
      <c r="A17" s="39" t="s">
        <v>68</v>
      </c>
      <c r="B17" s="46" t="s">
        <v>20</v>
      </c>
      <c r="C17" s="41">
        <v>1300</v>
      </c>
      <c r="D17" s="41">
        <v>1300</v>
      </c>
      <c r="E17" s="41">
        <v>33.1</v>
      </c>
      <c r="F17" s="42">
        <f>E17/C17</f>
        <v>0.025461538461538463</v>
      </c>
      <c r="G17" s="42">
        <f>E17/D17</f>
        <v>0.025461538461538463</v>
      </c>
    </row>
    <row r="18" spans="1:7" ht="31.5" outlineLevel="1">
      <c r="A18" s="39" t="s">
        <v>74</v>
      </c>
      <c r="B18" s="46" t="s">
        <v>75</v>
      </c>
      <c r="C18" s="41">
        <v>45.3</v>
      </c>
      <c r="D18" s="41">
        <v>45.3</v>
      </c>
      <c r="E18" s="41"/>
      <c r="F18" s="42">
        <f>E18/C18</f>
        <v>0</v>
      </c>
      <c r="G18" s="42">
        <f>E18/D18</f>
        <v>0</v>
      </c>
    </row>
    <row r="19" spans="1:7" ht="31.5" outlineLevel="1">
      <c r="A19" s="39" t="s">
        <v>67</v>
      </c>
      <c r="B19" s="46" t="s">
        <v>21</v>
      </c>
      <c r="C19" s="41">
        <v>20</v>
      </c>
      <c r="D19" s="41">
        <v>20</v>
      </c>
      <c r="E19" s="41">
        <v>4.3</v>
      </c>
      <c r="F19" s="42">
        <f>E19/C19</f>
        <v>0.215</v>
      </c>
      <c r="G19" s="42">
        <f>E19/D19</f>
        <v>0.215</v>
      </c>
    </row>
    <row r="20" spans="1:7" ht="31.5" outlineLevel="1">
      <c r="A20" s="39" t="s">
        <v>22</v>
      </c>
      <c r="B20" s="46" t="s">
        <v>23</v>
      </c>
      <c r="C20" s="41">
        <v>1145.2</v>
      </c>
      <c r="D20" s="41">
        <v>1145.2</v>
      </c>
      <c r="E20" s="41">
        <v>185.7</v>
      </c>
      <c r="F20" s="42">
        <f>E20/C20</f>
        <v>0.16215508208173243</v>
      </c>
      <c r="G20" s="42">
        <f>E20/D20</f>
        <v>0.16215508208173243</v>
      </c>
    </row>
    <row r="21" spans="1:7" ht="30.75" customHeight="1" outlineLevel="1">
      <c r="A21" s="39" t="s">
        <v>81</v>
      </c>
      <c r="B21" s="46" t="s">
        <v>76</v>
      </c>
      <c r="C21" s="41">
        <v>200</v>
      </c>
      <c r="D21" s="41">
        <v>200</v>
      </c>
      <c r="E21" s="41"/>
      <c r="F21" s="42">
        <f>E21/C21</f>
        <v>0</v>
      </c>
      <c r="G21" s="42">
        <f>E21/D21</f>
        <v>0</v>
      </c>
    </row>
    <row r="22" spans="1:7" ht="15.75" outlineLevel="1">
      <c r="A22" s="39" t="s">
        <v>80</v>
      </c>
      <c r="B22" s="46" t="s">
        <v>24</v>
      </c>
      <c r="C22" s="41">
        <v>800</v>
      </c>
      <c r="D22" s="41">
        <v>800</v>
      </c>
      <c r="E22" s="41">
        <v>366.8</v>
      </c>
      <c r="F22" s="42">
        <f>E22/C22</f>
        <v>0.4585</v>
      </c>
      <c r="G22" s="42">
        <f>E22/D22</f>
        <v>0.4585</v>
      </c>
    </row>
    <row r="23" spans="1:7" ht="15.75" outlineLevel="1">
      <c r="A23" s="39" t="s">
        <v>25</v>
      </c>
      <c r="B23" s="46" t="s">
        <v>26</v>
      </c>
      <c r="C23" s="41">
        <v>567.4</v>
      </c>
      <c r="D23" s="41">
        <v>567.4</v>
      </c>
      <c r="E23" s="41">
        <v>61.3</v>
      </c>
      <c r="F23" s="42">
        <f>E23/C23</f>
        <v>0.10803665844201621</v>
      </c>
      <c r="G23" s="42">
        <f>E23/D23</f>
        <v>0.10803665844201621</v>
      </c>
    </row>
    <row r="24" spans="1:7" ht="31.5" outlineLevel="1">
      <c r="A24" s="39" t="s">
        <v>27</v>
      </c>
      <c r="B24" s="46" t="s">
        <v>28</v>
      </c>
      <c r="C24" s="41"/>
      <c r="D24" s="41"/>
      <c r="E24" s="41"/>
      <c r="F24" s="42"/>
      <c r="G24" s="42"/>
    </row>
    <row r="25" spans="1:7" s="49" customFormat="1" ht="15.75" outlineLevel="1">
      <c r="A25" s="86" t="s">
        <v>29</v>
      </c>
      <c r="B25" s="86"/>
      <c r="C25" s="43">
        <f>SUM(C15:C24)</f>
        <v>10877.9</v>
      </c>
      <c r="D25" s="43">
        <f>SUM(D15:D24)</f>
        <v>10877.9</v>
      </c>
      <c r="E25" s="43">
        <f>SUM(E15:E24)</f>
        <v>756.5</v>
      </c>
      <c r="F25" s="44">
        <f>E25/C25</f>
        <v>0.0695446731446327</v>
      </c>
      <c r="G25" s="44">
        <f>E25/D25</f>
        <v>0.0695446731446327</v>
      </c>
    </row>
    <row r="26" spans="1:7" s="49" customFormat="1" ht="15.75">
      <c r="A26" s="85" t="s">
        <v>30</v>
      </c>
      <c r="B26" s="85"/>
      <c r="C26" s="43">
        <f>C14+C25</f>
        <v>154032.59999999998</v>
      </c>
      <c r="D26" s="43">
        <f>D14+D25</f>
        <v>154032.59999999998</v>
      </c>
      <c r="E26" s="43">
        <f>E14+E25</f>
        <v>8052.7</v>
      </c>
      <c r="F26" s="44">
        <f>E26/C26</f>
        <v>0.05227919284618971</v>
      </c>
      <c r="G26" s="44">
        <f>E26/D26</f>
        <v>0.05227919284618971</v>
      </c>
    </row>
    <row r="27" spans="1:7" s="49" customFormat="1" ht="75" customHeight="1" outlineLevel="1">
      <c r="A27" s="50" t="s">
        <v>31</v>
      </c>
      <c r="B27" s="1" t="s">
        <v>32</v>
      </c>
      <c r="C27" s="43">
        <f>C28+C33</f>
        <v>330317.1</v>
      </c>
      <c r="D27" s="43">
        <f>D28+D33</f>
        <v>328229.8</v>
      </c>
      <c r="E27" s="43">
        <f>E28+E33</f>
        <v>27950.399999999998</v>
      </c>
      <c r="F27" s="45">
        <f>E27/C27</f>
        <v>0.08461687269596396</v>
      </c>
      <c r="G27" s="45">
        <f>E27/D27</f>
        <v>0.08515497374095832</v>
      </c>
    </row>
    <row r="28" spans="1:7" s="49" customFormat="1" ht="78" customHeight="1" outlineLevel="1">
      <c r="A28" s="50" t="s">
        <v>33</v>
      </c>
      <c r="B28" s="1" t="s">
        <v>34</v>
      </c>
      <c r="C28" s="43">
        <f>C29+C30+C31+C32</f>
        <v>330317.1</v>
      </c>
      <c r="D28" s="43">
        <f>D29+D30+D31+D32</f>
        <v>330408.1</v>
      </c>
      <c r="E28" s="43">
        <f>E29+E30+E31+E32</f>
        <v>30128.699999999997</v>
      </c>
      <c r="F28" s="45">
        <f>E28/C28</f>
        <v>0.09121144500239316</v>
      </c>
      <c r="G28" s="45">
        <f>E28/D28</f>
        <v>0.09118632382196441</v>
      </c>
    </row>
    <row r="29" spans="1:7" s="49" customFormat="1" ht="47.25" customHeight="1" outlineLevel="1">
      <c r="A29" s="50" t="s">
        <v>35</v>
      </c>
      <c r="B29" s="50" t="s">
        <v>36</v>
      </c>
      <c r="C29" s="43">
        <v>57730.8</v>
      </c>
      <c r="D29" s="43">
        <v>57730.8</v>
      </c>
      <c r="E29" s="43">
        <v>8659.6</v>
      </c>
      <c r="F29" s="45">
        <f>E29/C29</f>
        <v>0.14999965356447512</v>
      </c>
      <c r="G29" s="45">
        <f>E29/D29</f>
        <v>0.14999965356447512</v>
      </c>
    </row>
    <row r="30" spans="1:7" s="49" customFormat="1" ht="63" customHeight="1" outlineLevel="1">
      <c r="A30" s="50" t="s">
        <v>37</v>
      </c>
      <c r="B30" s="50" t="s">
        <v>38</v>
      </c>
      <c r="C30" s="51">
        <v>79742.5</v>
      </c>
      <c r="D30" s="51">
        <v>79828.5</v>
      </c>
      <c r="E30" s="51">
        <v>6275.2</v>
      </c>
      <c r="F30" s="45">
        <f>E30/C30</f>
        <v>0.07869329404019186</v>
      </c>
      <c r="G30" s="45">
        <f>E30/D30</f>
        <v>0.07860851700833663</v>
      </c>
    </row>
    <row r="31" spans="1:253" ht="78.75">
      <c r="A31" s="50" t="s">
        <v>39</v>
      </c>
      <c r="B31" s="50" t="s">
        <v>40</v>
      </c>
      <c r="C31" s="51">
        <v>192843.8</v>
      </c>
      <c r="D31" s="51">
        <v>192848.8</v>
      </c>
      <c r="E31" s="51">
        <v>15193.9</v>
      </c>
      <c r="F31" s="45">
        <f>E31/C31</f>
        <v>0.07878863619157059</v>
      </c>
      <c r="G31" s="45">
        <f>E31/D31</f>
        <v>0.07878659343485674</v>
      </c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  <c r="IJ31" s="49"/>
      <c r="IK31" s="49"/>
      <c r="IL31" s="49"/>
      <c r="IM31" s="49"/>
      <c r="IN31" s="49"/>
      <c r="IO31" s="49"/>
      <c r="IP31" s="49"/>
      <c r="IQ31" s="49"/>
      <c r="IR31" s="49"/>
      <c r="IS31" s="49"/>
    </row>
    <row r="32" spans="1:253" ht="31.5">
      <c r="A32" s="50" t="s">
        <v>65</v>
      </c>
      <c r="B32" s="50" t="s">
        <v>66</v>
      </c>
      <c r="C32" s="51">
        <v>0</v>
      </c>
      <c r="D32" s="51">
        <v>0</v>
      </c>
      <c r="E32" s="51">
        <v>0</v>
      </c>
      <c r="F32" s="45"/>
      <c r="G32" s="45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  <c r="IJ32" s="49"/>
      <c r="IK32" s="49"/>
      <c r="IL32" s="49"/>
      <c r="IM32" s="49"/>
      <c r="IN32" s="49"/>
      <c r="IO32" s="49"/>
      <c r="IP32" s="49"/>
      <c r="IQ32" s="49"/>
      <c r="IR32" s="49"/>
      <c r="IS32" s="49"/>
    </row>
    <row r="33" spans="1:253" ht="47.25">
      <c r="A33" s="50" t="s">
        <v>69</v>
      </c>
      <c r="B33" s="52" t="s">
        <v>70</v>
      </c>
      <c r="C33" s="51"/>
      <c r="D33" s="79">
        <v>-2178.3</v>
      </c>
      <c r="E33" s="79">
        <v>-2178.3</v>
      </c>
      <c r="F33" s="80"/>
      <c r="G33" s="45">
        <f>E33/D33</f>
        <v>1</v>
      </c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  <c r="IJ33" s="49"/>
      <c r="IK33" s="49"/>
      <c r="IL33" s="49"/>
      <c r="IM33" s="49"/>
      <c r="IN33" s="49"/>
      <c r="IO33" s="49"/>
      <c r="IP33" s="49"/>
      <c r="IQ33" s="49"/>
      <c r="IR33" s="49"/>
      <c r="IS33" s="49"/>
    </row>
    <row r="34" spans="1:253" ht="15.75">
      <c r="A34" s="84" t="s">
        <v>41</v>
      </c>
      <c r="B34" s="84"/>
      <c r="C34" s="43">
        <f>C26+C27</f>
        <v>484349.69999999995</v>
      </c>
      <c r="D34" s="43">
        <f>D26+D27</f>
        <v>482262.39999999997</v>
      </c>
      <c r="E34" s="43">
        <f>E26+E27</f>
        <v>36003.1</v>
      </c>
      <c r="F34" s="44">
        <f>E34/C34</f>
        <v>0.0743328632184556</v>
      </c>
      <c r="G34" s="44">
        <f>E34/D34</f>
        <v>0.07465458638284884</v>
      </c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  <c r="IP34" s="48"/>
      <c r="IQ34" s="48"/>
      <c r="IR34" s="48"/>
      <c r="IS34" s="48"/>
    </row>
  </sheetData>
  <sheetProtection/>
  <mergeCells count="7">
    <mergeCell ref="A14:B14"/>
    <mergeCell ref="A34:B34"/>
    <mergeCell ref="A26:B26"/>
    <mergeCell ref="A25:B25"/>
    <mergeCell ref="A1:G1"/>
    <mergeCell ref="A2:G2"/>
    <mergeCell ref="A3:G3"/>
  </mergeCells>
  <printOptions/>
  <pageMargins left="1.08" right="0.18" top="0.18" bottom="0.17" header="0.17" footer="0.17"/>
  <pageSetup fitToHeight="4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0"/>
  <sheetViews>
    <sheetView view="pageBreakPreview" zoomScaleSheetLayoutView="100" zoomScalePageLayoutView="0" workbookViewId="0" topLeftCell="A11">
      <selection activeCell="E27" sqref="D27:E27"/>
    </sheetView>
  </sheetViews>
  <sheetFormatPr defaultColWidth="9.00390625" defaultRowHeight="12.75" outlineLevelRow="1" outlineLevelCol="1"/>
  <cols>
    <col min="1" max="1" width="30.75390625" style="8" customWidth="1"/>
    <col min="2" max="2" width="47.375" style="8" customWidth="1"/>
    <col min="3" max="3" width="12.625" style="8" customWidth="1" outlineLevel="1"/>
    <col min="4" max="4" width="14.375" style="8" customWidth="1" outlineLevel="1"/>
    <col min="5" max="5" width="13.375" style="8" customWidth="1"/>
    <col min="6" max="6" width="13.75390625" style="8" customWidth="1"/>
    <col min="7" max="7" width="13.375" style="31" customWidth="1"/>
    <col min="8" max="16384" width="9.125" style="8" customWidth="1"/>
  </cols>
  <sheetData>
    <row r="1" spans="1:5" ht="17.25" customHeight="1">
      <c r="A1" s="88" t="s">
        <v>0</v>
      </c>
      <c r="B1" s="88"/>
      <c r="C1" s="88"/>
      <c r="D1" s="88"/>
      <c r="E1" s="88"/>
    </row>
    <row r="2" spans="1:5" ht="15.75">
      <c r="A2" s="88" t="s">
        <v>42</v>
      </c>
      <c r="B2" s="88"/>
      <c r="C2" s="88"/>
      <c r="D2" s="88"/>
      <c r="E2" s="88"/>
    </row>
    <row r="3" spans="1:5" ht="15.75">
      <c r="A3" s="97" t="s">
        <v>86</v>
      </c>
      <c r="B3" s="97"/>
      <c r="C3" s="97"/>
      <c r="D3" s="97"/>
      <c r="E3" s="97"/>
    </row>
    <row r="4" spans="1:7" s="58" customFormat="1" ht="76.5" customHeight="1">
      <c r="A4" s="55" t="s">
        <v>2</v>
      </c>
      <c r="B4" s="56" t="s">
        <v>3</v>
      </c>
      <c r="C4" s="57" t="s">
        <v>93</v>
      </c>
      <c r="D4" s="59" t="s">
        <v>94</v>
      </c>
      <c r="E4" s="57" t="s">
        <v>95</v>
      </c>
      <c r="F4" s="57" t="s">
        <v>64</v>
      </c>
      <c r="G4" s="57" t="s">
        <v>73</v>
      </c>
    </row>
    <row r="5" spans="1:7" s="58" customFormat="1" ht="15.75" outlineLevel="1">
      <c r="A5" s="39" t="s">
        <v>4</v>
      </c>
      <c r="B5" s="40" t="s">
        <v>5</v>
      </c>
      <c r="C5" s="114">
        <v>104098.3</v>
      </c>
      <c r="D5" s="114">
        <v>104098.3</v>
      </c>
      <c r="E5" s="114">
        <v>4436.8</v>
      </c>
      <c r="F5" s="80">
        <f>E5/C5</f>
        <v>0.04262125318088768</v>
      </c>
      <c r="G5" s="80">
        <f>E5/D5</f>
        <v>0.04262125318088768</v>
      </c>
    </row>
    <row r="6" spans="1:7" s="58" customFormat="1" ht="15.75" outlineLevel="1">
      <c r="A6" s="39" t="s">
        <v>6</v>
      </c>
      <c r="B6" s="40" t="s">
        <v>7</v>
      </c>
      <c r="C6" s="114">
        <v>5976.4</v>
      </c>
      <c r="D6" s="114">
        <v>5976.4</v>
      </c>
      <c r="E6" s="114">
        <v>1184.7</v>
      </c>
      <c r="F6" s="80">
        <f>E6/C6</f>
        <v>0.19822970350043506</v>
      </c>
      <c r="G6" s="80">
        <f>E6/D6</f>
        <v>0.19822970350043506</v>
      </c>
    </row>
    <row r="7" spans="1:7" s="58" customFormat="1" ht="15.75" outlineLevel="1">
      <c r="A7" s="39" t="s">
        <v>8</v>
      </c>
      <c r="B7" s="40" t="s">
        <v>9</v>
      </c>
      <c r="C7" s="41">
        <v>20.5</v>
      </c>
      <c r="D7" s="41">
        <v>20.5</v>
      </c>
      <c r="E7" s="41"/>
      <c r="F7" s="80">
        <f>E7/C7</f>
        <v>0</v>
      </c>
      <c r="G7" s="80">
        <f>E7/D7</f>
        <v>0</v>
      </c>
    </row>
    <row r="8" spans="1:7" s="58" customFormat="1" ht="15.75" outlineLevel="1">
      <c r="A8" s="39" t="s">
        <v>13</v>
      </c>
      <c r="B8" s="40" t="s">
        <v>14</v>
      </c>
      <c r="C8" s="41">
        <v>773.4</v>
      </c>
      <c r="D8" s="41">
        <v>773.4</v>
      </c>
      <c r="E8" s="41">
        <v>93.7</v>
      </c>
      <c r="F8" s="80">
        <f>E8/C8</f>
        <v>0.12115334884923715</v>
      </c>
      <c r="G8" s="80">
        <f>E8/D8</f>
        <v>0.12115334884923715</v>
      </c>
    </row>
    <row r="9" spans="1:7" s="58" customFormat="1" ht="15.75" outlineLevel="1">
      <c r="A9" s="39" t="s">
        <v>15</v>
      </c>
      <c r="B9" s="40" t="s">
        <v>16</v>
      </c>
      <c r="C9" s="41"/>
      <c r="D9" s="41"/>
      <c r="E9" s="41"/>
      <c r="F9" s="80"/>
      <c r="G9" s="80"/>
    </row>
    <row r="10" spans="1:7" s="60" customFormat="1" ht="15.75" outlineLevel="1">
      <c r="A10" s="95" t="s">
        <v>18</v>
      </c>
      <c r="B10" s="96"/>
      <c r="C10" s="43">
        <f>SUM(C5:C9)</f>
        <v>110868.59999999999</v>
      </c>
      <c r="D10" s="43">
        <f>SUM(D5:D9)</f>
        <v>110868.59999999999</v>
      </c>
      <c r="E10" s="43">
        <f>SUM(E5:E9)</f>
        <v>5715.2</v>
      </c>
      <c r="F10" s="54">
        <f>E10/C10</f>
        <v>0.051549311527339575</v>
      </c>
      <c r="G10" s="54">
        <f>E10/D10</f>
        <v>0.051549311527339575</v>
      </c>
    </row>
    <row r="11" spans="1:253" s="58" customFormat="1" ht="15.75" outlineLevel="1">
      <c r="A11" s="39" t="s">
        <v>77</v>
      </c>
      <c r="B11" s="40" t="s">
        <v>19</v>
      </c>
      <c r="C11" s="114">
        <v>3755.2</v>
      </c>
      <c r="D11" s="114">
        <v>3755.2</v>
      </c>
      <c r="E11" s="41">
        <v>88.9</v>
      </c>
      <c r="F11" s="42">
        <f>E11/C11</f>
        <v>0.023673838943331915</v>
      </c>
      <c r="G11" s="42">
        <f>E11/D11</f>
        <v>0.023673838943331915</v>
      </c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  <c r="HQ11" s="47"/>
      <c r="HR11" s="47"/>
      <c r="HS11" s="47"/>
      <c r="HT11" s="47"/>
      <c r="HU11" s="47"/>
      <c r="HV11" s="47"/>
      <c r="HW11" s="47"/>
      <c r="HX11" s="47"/>
      <c r="HY11" s="47"/>
      <c r="HZ11" s="47"/>
      <c r="IA11" s="47"/>
      <c r="IB11" s="47"/>
      <c r="IC11" s="47"/>
      <c r="ID11" s="47"/>
      <c r="IE11" s="47"/>
      <c r="IF11" s="47"/>
      <c r="IG11" s="47"/>
      <c r="IH11" s="47"/>
      <c r="II11" s="47"/>
      <c r="IJ11" s="47"/>
      <c r="IK11" s="47"/>
      <c r="IL11" s="47"/>
      <c r="IM11" s="47"/>
      <c r="IN11" s="47"/>
      <c r="IO11" s="47"/>
      <c r="IP11" s="47"/>
      <c r="IQ11" s="47"/>
      <c r="IR11" s="47"/>
      <c r="IS11" s="47"/>
    </row>
    <row r="12" spans="1:253" s="58" customFormat="1" ht="15.75" outlineLevel="1">
      <c r="A12" s="39" t="s">
        <v>92</v>
      </c>
      <c r="B12" s="40" t="s">
        <v>19</v>
      </c>
      <c r="C12" s="41">
        <v>11.8</v>
      </c>
      <c r="D12" s="41">
        <v>11.8</v>
      </c>
      <c r="E12" s="41"/>
      <c r="F12" s="42">
        <f>E12/C12</f>
        <v>0</v>
      </c>
      <c r="G12" s="42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  <c r="HS12" s="47"/>
      <c r="HT12" s="47"/>
      <c r="HU12" s="47"/>
      <c r="HV12" s="47"/>
      <c r="HW12" s="47"/>
      <c r="HX12" s="47"/>
      <c r="HY12" s="47"/>
      <c r="HZ12" s="47"/>
      <c r="IA12" s="47"/>
      <c r="IB12" s="47"/>
      <c r="IC12" s="47"/>
      <c r="ID12" s="47"/>
      <c r="IE12" s="47"/>
      <c r="IF12" s="47"/>
      <c r="IG12" s="47"/>
      <c r="IH12" s="47"/>
      <c r="II12" s="47"/>
      <c r="IJ12" s="47"/>
      <c r="IK12" s="47"/>
      <c r="IL12" s="47"/>
      <c r="IM12" s="47"/>
      <c r="IN12" s="47"/>
      <c r="IO12" s="47"/>
      <c r="IP12" s="47"/>
      <c r="IQ12" s="47"/>
      <c r="IR12" s="47"/>
      <c r="IS12" s="47"/>
    </row>
    <row r="13" spans="1:253" s="58" customFormat="1" ht="15.75" outlineLevel="1">
      <c r="A13" s="39" t="s">
        <v>68</v>
      </c>
      <c r="B13" s="46" t="s">
        <v>20</v>
      </c>
      <c r="C13" s="114">
        <v>1300</v>
      </c>
      <c r="D13" s="114">
        <v>1300</v>
      </c>
      <c r="E13" s="41">
        <v>33.1</v>
      </c>
      <c r="F13" s="42">
        <f>E13/C13</f>
        <v>0.025461538461538463</v>
      </c>
      <c r="G13" s="42">
        <f>E13/D13</f>
        <v>0.025461538461538463</v>
      </c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  <c r="HR13" s="47"/>
      <c r="HS13" s="47"/>
      <c r="HT13" s="47"/>
      <c r="HU13" s="47"/>
      <c r="HV13" s="47"/>
      <c r="HW13" s="47"/>
      <c r="HX13" s="47"/>
      <c r="HY13" s="47"/>
      <c r="HZ13" s="47"/>
      <c r="IA13" s="47"/>
      <c r="IB13" s="47"/>
      <c r="IC13" s="47"/>
      <c r="ID13" s="47"/>
      <c r="IE13" s="47"/>
      <c r="IF13" s="47"/>
      <c r="IG13" s="47"/>
      <c r="IH13" s="47"/>
      <c r="II13" s="47"/>
      <c r="IJ13" s="47"/>
      <c r="IK13" s="47"/>
      <c r="IL13" s="47"/>
      <c r="IM13" s="47"/>
      <c r="IN13" s="47"/>
      <c r="IO13" s="47"/>
      <c r="IP13" s="47"/>
      <c r="IQ13" s="47"/>
      <c r="IR13" s="47"/>
      <c r="IS13" s="47"/>
    </row>
    <row r="14" spans="1:253" s="58" customFormat="1" ht="31.5" outlineLevel="1">
      <c r="A14" s="39" t="s">
        <v>74</v>
      </c>
      <c r="B14" s="46" t="s">
        <v>75</v>
      </c>
      <c r="C14" s="41">
        <v>45.3</v>
      </c>
      <c r="D14" s="41">
        <v>45.3</v>
      </c>
      <c r="E14" s="41"/>
      <c r="F14" s="42">
        <f>E14/C14</f>
        <v>0</v>
      </c>
      <c r="G14" s="42">
        <f>E14/D14</f>
        <v>0</v>
      </c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  <c r="HF14" s="47"/>
      <c r="HG14" s="47"/>
      <c r="HH14" s="47"/>
      <c r="HI14" s="47"/>
      <c r="HJ14" s="47"/>
      <c r="HK14" s="47"/>
      <c r="HL14" s="47"/>
      <c r="HM14" s="47"/>
      <c r="HN14" s="47"/>
      <c r="HO14" s="47"/>
      <c r="HP14" s="47"/>
      <c r="HQ14" s="47"/>
      <c r="HR14" s="47"/>
      <c r="HS14" s="47"/>
      <c r="HT14" s="47"/>
      <c r="HU14" s="47"/>
      <c r="HV14" s="47"/>
      <c r="HW14" s="47"/>
      <c r="HX14" s="47"/>
      <c r="HY14" s="47"/>
      <c r="HZ14" s="47"/>
      <c r="IA14" s="47"/>
      <c r="IB14" s="47"/>
      <c r="IC14" s="47"/>
      <c r="ID14" s="47"/>
      <c r="IE14" s="47"/>
      <c r="IF14" s="47"/>
      <c r="IG14" s="47"/>
      <c r="IH14" s="47"/>
      <c r="II14" s="47"/>
      <c r="IJ14" s="47"/>
      <c r="IK14" s="47"/>
      <c r="IL14" s="47"/>
      <c r="IM14" s="47"/>
      <c r="IN14" s="47"/>
      <c r="IO14" s="47"/>
      <c r="IP14" s="47"/>
      <c r="IQ14" s="47"/>
      <c r="IR14" s="47"/>
      <c r="IS14" s="47"/>
    </row>
    <row r="15" spans="1:253" s="58" customFormat="1" ht="15.75" outlineLevel="1">
      <c r="A15" s="39" t="s">
        <v>67</v>
      </c>
      <c r="B15" s="46" t="s">
        <v>21</v>
      </c>
      <c r="C15" s="41">
        <v>20</v>
      </c>
      <c r="D15" s="41">
        <v>20</v>
      </c>
      <c r="E15" s="41">
        <v>4.3</v>
      </c>
      <c r="F15" s="42">
        <f>E15/C15</f>
        <v>0.215</v>
      </c>
      <c r="G15" s="42">
        <f>E15/D15</f>
        <v>0.215</v>
      </c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7"/>
      <c r="IF15" s="47"/>
      <c r="IG15" s="47"/>
      <c r="IH15" s="47"/>
      <c r="II15" s="47"/>
      <c r="IJ15" s="47"/>
      <c r="IK15" s="47"/>
      <c r="IL15" s="47"/>
      <c r="IM15" s="47"/>
      <c r="IN15" s="47"/>
      <c r="IO15" s="47"/>
      <c r="IP15" s="47"/>
      <c r="IQ15" s="47"/>
      <c r="IR15" s="47"/>
      <c r="IS15" s="47"/>
    </row>
    <row r="16" spans="1:253" s="58" customFormat="1" ht="15.75" outlineLevel="1">
      <c r="A16" s="39" t="s">
        <v>22</v>
      </c>
      <c r="B16" s="46" t="s">
        <v>23</v>
      </c>
      <c r="C16" s="114">
        <v>1145.2</v>
      </c>
      <c r="D16" s="114">
        <v>1145.2</v>
      </c>
      <c r="E16" s="41">
        <v>185.7</v>
      </c>
      <c r="F16" s="42">
        <f>E16/C16</f>
        <v>0.16215508208173243</v>
      </c>
      <c r="G16" s="42">
        <f>E16/D16</f>
        <v>0.16215508208173243</v>
      </c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/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/>
      <c r="GM16" s="47"/>
      <c r="GN16" s="47"/>
      <c r="GO16" s="47"/>
      <c r="GP16" s="47"/>
      <c r="GQ16" s="47"/>
      <c r="GR16" s="47"/>
      <c r="GS16" s="47"/>
      <c r="GT16" s="47"/>
      <c r="GU16" s="47"/>
      <c r="GV16" s="47"/>
      <c r="GW16" s="47"/>
      <c r="GX16" s="47"/>
      <c r="GY16" s="47"/>
      <c r="GZ16" s="47"/>
      <c r="HA16" s="47"/>
      <c r="HB16" s="47"/>
      <c r="HC16" s="47"/>
      <c r="HD16" s="47"/>
      <c r="HE16" s="47"/>
      <c r="HF16" s="47"/>
      <c r="HG16" s="47"/>
      <c r="HH16" s="47"/>
      <c r="HI16" s="47"/>
      <c r="HJ16" s="47"/>
      <c r="HK16" s="47"/>
      <c r="HL16" s="47"/>
      <c r="HM16" s="47"/>
      <c r="HN16" s="47"/>
      <c r="HO16" s="47"/>
      <c r="HP16" s="47"/>
      <c r="HQ16" s="47"/>
      <c r="HR16" s="47"/>
      <c r="HS16" s="47"/>
      <c r="HT16" s="47"/>
      <c r="HU16" s="47"/>
      <c r="HV16" s="47"/>
      <c r="HW16" s="47"/>
      <c r="HX16" s="47"/>
      <c r="HY16" s="47"/>
      <c r="HZ16" s="47"/>
      <c r="IA16" s="47"/>
      <c r="IB16" s="47"/>
      <c r="IC16" s="47"/>
      <c r="ID16" s="47"/>
      <c r="IE16" s="47"/>
      <c r="IF16" s="47"/>
      <c r="IG16" s="47"/>
      <c r="IH16" s="47"/>
      <c r="II16" s="47"/>
      <c r="IJ16" s="47"/>
      <c r="IK16" s="47"/>
      <c r="IL16" s="47"/>
      <c r="IM16" s="47"/>
      <c r="IN16" s="47"/>
      <c r="IO16" s="47"/>
      <c r="IP16" s="47"/>
      <c r="IQ16" s="47"/>
      <c r="IR16" s="47"/>
      <c r="IS16" s="47"/>
    </row>
    <row r="17" spans="1:253" s="58" customFormat="1" ht="15.75" outlineLevel="1">
      <c r="A17" s="39" t="s">
        <v>81</v>
      </c>
      <c r="B17" s="46" t="s">
        <v>76</v>
      </c>
      <c r="C17" s="41">
        <v>200</v>
      </c>
      <c r="D17" s="41">
        <v>200</v>
      </c>
      <c r="E17" s="41"/>
      <c r="F17" s="42">
        <f>E17/C17</f>
        <v>0</v>
      </c>
      <c r="G17" s="42">
        <f>E17/D17</f>
        <v>0</v>
      </c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  <c r="IN17" s="47"/>
      <c r="IO17" s="47"/>
      <c r="IP17" s="47"/>
      <c r="IQ17" s="47"/>
      <c r="IR17" s="47"/>
      <c r="IS17" s="47"/>
    </row>
    <row r="18" spans="1:253" s="58" customFormat="1" ht="15.75" outlineLevel="1">
      <c r="A18" s="39" t="s">
        <v>80</v>
      </c>
      <c r="B18" s="46" t="s">
        <v>24</v>
      </c>
      <c r="C18" s="41">
        <v>600</v>
      </c>
      <c r="D18" s="41">
        <v>600</v>
      </c>
      <c r="E18" s="41">
        <v>184.9</v>
      </c>
      <c r="F18" s="42">
        <f>E18/C18</f>
        <v>0.3081666666666667</v>
      </c>
      <c r="G18" s="42">
        <f>E18/D18</f>
        <v>0.3081666666666667</v>
      </c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7"/>
      <c r="GP18" s="47"/>
      <c r="GQ18" s="47"/>
      <c r="GR18" s="47"/>
      <c r="GS18" s="47"/>
      <c r="GT18" s="47"/>
      <c r="GU18" s="47"/>
      <c r="GV18" s="47"/>
      <c r="GW18" s="47"/>
      <c r="GX18" s="47"/>
      <c r="GY18" s="47"/>
      <c r="GZ18" s="47"/>
      <c r="HA18" s="47"/>
      <c r="HB18" s="47"/>
      <c r="HC18" s="47"/>
      <c r="HD18" s="47"/>
      <c r="HE18" s="47"/>
      <c r="HF18" s="47"/>
      <c r="HG18" s="47"/>
      <c r="HH18" s="47"/>
      <c r="HI18" s="47"/>
      <c r="HJ18" s="47"/>
      <c r="HK18" s="47"/>
      <c r="HL18" s="47"/>
      <c r="HM18" s="47"/>
      <c r="HN18" s="47"/>
      <c r="HO18" s="47"/>
      <c r="HP18" s="47"/>
      <c r="HQ18" s="47"/>
      <c r="HR18" s="47"/>
      <c r="HS18" s="47"/>
      <c r="HT18" s="47"/>
      <c r="HU18" s="47"/>
      <c r="HV18" s="47"/>
      <c r="HW18" s="47"/>
      <c r="HX18" s="47"/>
      <c r="HY18" s="47"/>
      <c r="HZ18" s="47"/>
      <c r="IA18" s="47"/>
      <c r="IB18" s="47"/>
      <c r="IC18" s="47"/>
      <c r="ID18" s="47"/>
      <c r="IE18" s="47"/>
      <c r="IF18" s="47"/>
      <c r="IG18" s="47"/>
      <c r="IH18" s="47"/>
      <c r="II18" s="47"/>
      <c r="IJ18" s="47"/>
      <c r="IK18" s="47"/>
      <c r="IL18" s="47"/>
      <c r="IM18" s="47"/>
      <c r="IN18" s="47"/>
      <c r="IO18" s="47"/>
      <c r="IP18" s="47"/>
      <c r="IQ18" s="47"/>
      <c r="IR18" s="47"/>
      <c r="IS18" s="47"/>
    </row>
    <row r="19" spans="1:253" s="58" customFormat="1" ht="15.75" outlineLevel="1">
      <c r="A19" s="39" t="s">
        <v>25</v>
      </c>
      <c r="B19" s="46" t="s">
        <v>26</v>
      </c>
      <c r="C19" s="41">
        <v>567.4</v>
      </c>
      <c r="D19" s="41">
        <v>567.4</v>
      </c>
      <c r="E19" s="41">
        <v>61.3</v>
      </c>
      <c r="F19" s="42">
        <f>E19/C19</f>
        <v>0.10803665844201621</v>
      </c>
      <c r="G19" s="42">
        <f>E19/D19</f>
        <v>0.10803665844201621</v>
      </c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/>
      <c r="GM19" s="47"/>
      <c r="GN19" s="47"/>
      <c r="GO19" s="47"/>
      <c r="GP19" s="47"/>
      <c r="GQ19" s="47"/>
      <c r="GR19" s="47"/>
      <c r="GS19" s="47"/>
      <c r="GT19" s="47"/>
      <c r="GU19" s="47"/>
      <c r="GV19" s="47"/>
      <c r="GW19" s="47"/>
      <c r="GX19" s="47"/>
      <c r="GY19" s="47"/>
      <c r="GZ19" s="47"/>
      <c r="HA19" s="47"/>
      <c r="HB19" s="47"/>
      <c r="HC19" s="47"/>
      <c r="HD19" s="47"/>
      <c r="HE19" s="47"/>
      <c r="HF19" s="47"/>
      <c r="HG19" s="47"/>
      <c r="HH19" s="47"/>
      <c r="HI19" s="47"/>
      <c r="HJ19" s="47"/>
      <c r="HK19" s="47"/>
      <c r="HL19" s="47"/>
      <c r="HM19" s="47"/>
      <c r="HN19" s="47"/>
      <c r="HO19" s="47"/>
      <c r="HP19" s="47"/>
      <c r="HQ19" s="47"/>
      <c r="HR19" s="47"/>
      <c r="HS19" s="47"/>
      <c r="HT19" s="47"/>
      <c r="HU19" s="47"/>
      <c r="HV19" s="47"/>
      <c r="HW19" s="47"/>
      <c r="HX19" s="47"/>
      <c r="HY19" s="47"/>
      <c r="HZ19" s="47"/>
      <c r="IA19" s="47"/>
      <c r="IB19" s="47"/>
      <c r="IC19" s="47"/>
      <c r="ID19" s="47"/>
      <c r="IE19" s="47"/>
      <c r="IF19" s="47"/>
      <c r="IG19" s="47"/>
      <c r="IH19" s="47"/>
      <c r="II19" s="47"/>
      <c r="IJ19" s="47"/>
      <c r="IK19" s="47"/>
      <c r="IL19" s="47"/>
      <c r="IM19" s="47"/>
      <c r="IN19" s="47"/>
      <c r="IO19" s="47"/>
      <c r="IP19" s="47"/>
      <c r="IQ19" s="47"/>
      <c r="IR19" s="47"/>
      <c r="IS19" s="47"/>
    </row>
    <row r="20" spans="1:253" s="58" customFormat="1" ht="15.75" outlineLevel="1">
      <c r="A20" s="39" t="s">
        <v>27</v>
      </c>
      <c r="B20" s="46" t="s">
        <v>28</v>
      </c>
      <c r="C20" s="41"/>
      <c r="D20" s="41"/>
      <c r="E20" s="41"/>
      <c r="F20" s="42"/>
      <c r="G20" s="42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/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/>
      <c r="GM20" s="47"/>
      <c r="GN20" s="47"/>
      <c r="GO20" s="47"/>
      <c r="GP20" s="47"/>
      <c r="GQ20" s="47"/>
      <c r="GR20" s="47"/>
      <c r="GS20" s="47"/>
      <c r="GT20" s="47"/>
      <c r="GU20" s="47"/>
      <c r="GV20" s="47"/>
      <c r="GW20" s="47"/>
      <c r="GX20" s="47"/>
      <c r="GY20" s="47"/>
      <c r="GZ20" s="47"/>
      <c r="HA20" s="47"/>
      <c r="HB20" s="47"/>
      <c r="HC20" s="47"/>
      <c r="HD20" s="47"/>
      <c r="HE20" s="47"/>
      <c r="HF20" s="47"/>
      <c r="HG20" s="47"/>
      <c r="HH20" s="47"/>
      <c r="HI20" s="47"/>
      <c r="HJ20" s="47"/>
      <c r="HK20" s="47"/>
      <c r="HL20" s="47"/>
      <c r="HM20" s="47"/>
      <c r="HN20" s="47"/>
      <c r="HO20" s="47"/>
      <c r="HP20" s="47"/>
      <c r="HQ20" s="47"/>
      <c r="HR20" s="47"/>
      <c r="HS20" s="47"/>
      <c r="HT20" s="47"/>
      <c r="HU20" s="47"/>
      <c r="HV20" s="47"/>
      <c r="HW20" s="47"/>
      <c r="HX20" s="47"/>
      <c r="HY20" s="47"/>
      <c r="HZ20" s="47"/>
      <c r="IA20" s="47"/>
      <c r="IB20" s="47"/>
      <c r="IC20" s="47"/>
      <c r="ID20" s="47"/>
      <c r="IE20" s="47"/>
      <c r="IF20" s="47"/>
      <c r="IG20" s="47"/>
      <c r="IH20" s="47"/>
      <c r="II20" s="47"/>
      <c r="IJ20" s="47"/>
      <c r="IK20" s="47"/>
      <c r="IL20" s="47"/>
      <c r="IM20" s="47"/>
      <c r="IN20" s="47"/>
      <c r="IO20" s="47"/>
      <c r="IP20" s="47"/>
      <c r="IQ20" s="47"/>
      <c r="IR20" s="47"/>
      <c r="IS20" s="47"/>
    </row>
    <row r="21" spans="1:253" s="58" customFormat="1" ht="15.75" outlineLevel="1">
      <c r="A21" s="93" t="s">
        <v>29</v>
      </c>
      <c r="B21" s="94"/>
      <c r="C21" s="43">
        <f>SUM(C11:C20)</f>
        <v>7644.9</v>
      </c>
      <c r="D21" s="43">
        <f>SUM(D11:D20)</f>
        <v>7644.9</v>
      </c>
      <c r="E21" s="43">
        <f>SUM(E11:E20)</f>
        <v>558.1999999999999</v>
      </c>
      <c r="F21" s="54">
        <f>E21/C21</f>
        <v>0.07301599759316668</v>
      </c>
      <c r="G21" s="54">
        <f>E21/D21</f>
        <v>0.07301599759316668</v>
      </c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1"/>
      <c r="FL21" s="61"/>
      <c r="FM21" s="61"/>
      <c r="FN21" s="61"/>
      <c r="FO21" s="61"/>
      <c r="FP21" s="61"/>
      <c r="FQ21" s="61"/>
      <c r="FR21" s="61"/>
      <c r="FS21" s="61"/>
      <c r="FT21" s="61"/>
      <c r="FU21" s="61"/>
      <c r="FV21" s="61"/>
      <c r="FW21" s="61"/>
      <c r="FX21" s="61"/>
      <c r="FY21" s="61"/>
      <c r="FZ21" s="61"/>
      <c r="GA21" s="61"/>
      <c r="GB21" s="61"/>
      <c r="GC21" s="61"/>
      <c r="GD21" s="61"/>
      <c r="GE21" s="61"/>
      <c r="GF21" s="61"/>
      <c r="GG21" s="61"/>
      <c r="GH21" s="61"/>
      <c r="GI21" s="61"/>
      <c r="GJ21" s="61"/>
      <c r="GK21" s="61"/>
      <c r="GL21" s="61"/>
      <c r="GM21" s="61"/>
      <c r="GN21" s="61"/>
      <c r="GO21" s="61"/>
      <c r="GP21" s="61"/>
      <c r="GQ21" s="61"/>
      <c r="GR21" s="61"/>
      <c r="GS21" s="61"/>
      <c r="GT21" s="61"/>
      <c r="GU21" s="61"/>
      <c r="GV21" s="61"/>
      <c r="GW21" s="61"/>
      <c r="GX21" s="61"/>
      <c r="GY21" s="61"/>
      <c r="GZ21" s="61"/>
      <c r="HA21" s="61"/>
      <c r="HB21" s="61"/>
      <c r="HC21" s="61"/>
      <c r="HD21" s="61"/>
      <c r="HE21" s="61"/>
      <c r="HF21" s="61"/>
      <c r="HG21" s="61"/>
      <c r="HH21" s="61"/>
      <c r="HI21" s="61"/>
      <c r="HJ21" s="61"/>
      <c r="HK21" s="61"/>
      <c r="HL21" s="61"/>
      <c r="HM21" s="61"/>
      <c r="HN21" s="61"/>
      <c r="HO21" s="61"/>
      <c r="HP21" s="61"/>
      <c r="HQ21" s="61"/>
      <c r="HR21" s="61"/>
      <c r="HS21" s="61"/>
      <c r="HT21" s="61"/>
      <c r="HU21" s="61"/>
      <c r="HV21" s="61"/>
      <c r="HW21" s="61"/>
      <c r="HX21" s="61"/>
      <c r="HY21" s="61"/>
      <c r="HZ21" s="61"/>
      <c r="IA21" s="61"/>
      <c r="IB21" s="61"/>
      <c r="IC21" s="61"/>
      <c r="ID21" s="61"/>
      <c r="IE21" s="61"/>
      <c r="IF21" s="61"/>
      <c r="IG21" s="61"/>
      <c r="IH21" s="61"/>
      <c r="II21" s="61"/>
      <c r="IJ21" s="61"/>
      <c r="IK21" s="61"/>
      <c r="IL21" s="61"/>
      <c r="IM21" s="61"/>
      <c r="IN21" s="61"/>
      <c r="IO21" s="61"/>
      <c r="IP21" s="61"/>
      <c r="IQ21" s="61"/>
      <c r="IR21" s="61"/>
      <c r="IS21" s="61"/>
    </row>
    <row r="22" spans="1:253" s="61" customFormat="1" ht="15.75" outlineLevel="1">
      <c r="A22" s="91" t="s">
        <v>30</v>
      </c>
      <c r="B22" s="92"/>
      <c r="C22" s="51">
        <f>C10+C21</f>
        <v>118513.49999999999</v>
      </c>
      <c r="D22" s="51">
        <f>D10+D21</f>
        <v>118513.49999999999</v>
      </c>
      <c r="E22" s="51">
        <f>E10+E21</f>
        <v>6273.4</v>
      </c>
      <c r="F22" s="54">
        <f>E22/C22</f>
        <v>0.052934053926345946</v>
      </c>
      <c r="G22" s="54">
        <f>E22/D22</f>
        <v>0.052934053926345946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</row>
    <row r="23" spans="1:253" s="32" customFormat="1" ht="24.75" customHeight="1">
      <c r="A23" s="50" t="s">
        <v>31</v>
      </c>
      <c r="B23" s="1" t="s">
        <v>32</v>
      </c>
      <c r="C23" s="51">
        <f>C24+C29</f>
        <v>330857.1</v>
      </c>
      <c r="D23" s="51">
        <f>D24+D29</f>
        <v>328764.8</v>
      </c>
      <c r="E23" s="51">
        <f>E24+E29</f>
        <v>27955.399999999998</v>
      </c>
      <c r="F23" s="45">
        <f>E23/C23</f>
        <v>0.0844938796840086</v>
      </c>
      <c r="G23" s="45">
        <f>E23/D23</f>
        <v>0.08503160922337184</v>
      </c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  <c r="IJ23" s="49"/>
      <c r="IK23" s="49"/>
      <c r="IL23" s="49"/>
      <c r="IM23" s="49"/>
      <c r="IN23" s="49"/>
      <c r="IO23" s="49"/>
      <c r="IP23" s="49"/>
      <c r="IQ23" s="49"/>
      <c r="IR23" s="49"/>
      <c r="IS23" s="49"/>
    </row>
    <row r="24" spans="1:7" s="49" customFormat="1" ht="47.25" outlineLevel="1">
      <c r="A24" s="50" t="s">
        <v>33</v>
      </c>
      <c r="B24" s="1" t="s">
        <v>34</v>
      </c>
      <c r="C24" s="51">
        <f>C25+C26+C27+C28</f>
        <v>330857.1</v>
      </c>
      <c r="D24" s="51">
        <f>D25+D26+D27+D28</f>
        <v>330943.1</v>
      </c>
      <c r="E24" s="51">
        <f>E25+E26+E27+E28</f>
        <v>30133.699999999997</v>
      </c>
      <c r="F24" s="45">
        <f>E24/C24</f>
        <v>0.09107768882698905</v>
      </c>
      <c r="G24" s="45">
        <f>E24/D24</f>
        <v>0.09105402106887861</v>
      </c>
    </row>
    <row r="25" spans="1:7" s="49" customFormat="1" ht="52.5" customHeight="1" outlineLevel="1">
      <c r="A25" s="50" t="s">
        <v>35</v>
      </c>
      <c r="B25" s="50" t="s">
        <v>36</v>
      </c>
      <c r="C25" s="51">
        <v>57730.8</v>
      </c>
      <c r="D25" s="51">
        <v>57730.8</v>
      </c>
      <c r="E25" s="51">
        <v>8659.6</v>
      </c>
      <c r="F25" s="45">
        <f>E25/C25</f>
        <v>0.14999965356447512</v>
      </c>
      <c r="G25" s="45">
        <f>E25/D25</f>
        <v>0.14999965356447512</v>
      </c>
    </row>
    <row r="26" spans="1:7" s="49" customFormat="1" ht="35.25" customHeight="1" outlineLevel="1">
      <c r="A26" s="50" t="s">
        <v>37</v>
      </c>
      <c r="B26" s="50" t="s">
        <v>38</v>
      </c>
      <c r="C26" s="51">
        <v>79742.5</v>
      </c>
      <c r="D26" s="51">
        <v>79828.5</v>
      </c>
      <c r="E26" s="51">
        <v>6275.2</v>
      </c>
      <c r="F26" s="45">
        <f>E26/C26</f>
        <v>0.07869329404019186</v>
      </c>
      <c r="G26" s="45">
        <f>E26/D26</f>
        <v>0.07860851700833663</v>
      </c>
    </row>
    <row r="27" spans="1:253" ht="47.25">
      <c r="A27" s="50" t="s">
        <v>39</v>
      </c>
      <c r="B27" s="50" t="s">
        <v>40</v>
      </c>
      <c r="C27" s="51">
        <v>192843.8</v>
      </c>
      <c r="D27" s="51">
        <v>192843.8</v>
      </c>
      <c r="E27" s="51">
        <v>15193.9</v>
      </c>
      <c r="F27" s="45">
        <f>E27/C27</f>
        <v>0.07878863619157059</v>
      </c>
      <c r="G27" s="45">
        <f>E27/D27</f>
        <v>0.07878863619157059</v>
      </c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  <c r="HY27" s="49"/>
      <c r="HZ27" s="49"/>
      <c r="IA27" s="49"/>
      <c r="IB27" s="49"/>
      <c r="IC27" s="49"/>
      <c r="ID27" s="49"/>
      <c r="IE27" s="49"/>
      <c r="IF27" s="49"/>
      <c r="IG27" s="49"/>
      <c r="IH27" s="49"/>
      <c r="II27" s="49"/>
      <c r="IJ27" s="49"/>
      <c r="IK27" s="49"/>
      <c r="IL27" s="49"/>
      <c r="IM27" s="49"/>
      <c r="IN27" s="49"/>
      <c r="IO27" s="49"/>
      <c r="IP27" s="49"/>
      <c r="IQ27" s="49"/>
      <c r="IR27" s="49"/>
      <c r="IS27" s="49"/>
    </row>
    <row r="28" spans="1:253" ht="15.75">
      <c r="A28" s="50" t="s">
        <v>65</v>
      </c>
      <c r="B28" s="50" t="s">
        <v>66</v>
      </c>
      <c r="C28" s="51">
        <v>540</v>
      </c>
      <c r="D28" s="51">
        <v>540</v>
      </c>
      <c r="E28" s="51">
        <v>5</v>
      </c>
      <c r="F28" s="45">
        <f>E28/C28</f>
        <v>0.009259259259259259</v>
      </c>
      <c r="G28" s="44">
        <f>E28/D28</f>
        <v>0.009259259259259259</v>
      </c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  <c r="II28" s="49"/>
      <c r="IJ28" s="49"/>
      <c r="IK28" s="49"/>
      <c r="IL28" s="49"/>
      <c r="IM28" s="49"/>
      <c r="IN28" s="49"/>
      <c r="IO28" s="49"/>
      <c r="IP28" s="49"/>
      <c r="IQ28" s="49"/>
      <c r="IR28" s="49"/>
      <c r="IS28" s="49"/>
    </row>
    <row r="29" spans="1:253" ht="31.5">
      <c r="A29" s="50" t="s">
        <v>69</v>
      </c>
      <c r="B29" s="52" t="s">
        <v>70</v>
      </c>
      <c r="C29" s="51"/>
      <c r="D29" s="79">
        <v>-2178.3</v>
      </c>
      <c r="E29" s="79">
        <v>-2178.3</v>
      </c>
      <c r="F29" s="80"/>
      <c r="G29" s="45">
        <f>E29/D29</f>
        <v>1</v>
      </c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  <c r="HT29" s="49"/>
      <c r="HU29" s="49"/>
      <c r="HV29" s="49"/>
      <c r="HW29" s="49"/>
      <c r="HX29" s="49"/>
      <c r="HY29" s="49"/>
      <c r="HZ29" s="49"/>
      <c r="IA29" s="49"/>
      <c r="IB29" s="49"/>
      <c r="IC29" s="49"/>
      <c r="ID29" s="49"/>
      <c r="IE29" s="49"/>
      <c r="IF29" s="49"/>
      <c r="IG29" s="49"/>
      <c r="IH29" s="49"/>
      <c r="II29" s="49"/>
      <c r="IJ29" s="49"/>
      <c r="IK29" s="49"/>
      <c r="IL29" s="49"/>
      <c r="IM29" s="49"/>
      <c r="IN29" s="49"/>
      <c r="IO29" s="49"/>
      <c r="IP29" s="49"/>
      <c r="IQ29" s="49"/>
      <c r="IR29" s="49"/>
      <c r="IS29" s="49"/>
    </row>
    <row r="30" spans="1:253" ht="15.75">
      <c r="A30" s="89" t="s">
        <v>41</v>
      </c>
      <c r="B30" s="90"/>
      <c r="C30" s="51">
        <f>C22+C23</f>
        <v>449370.6</v>
      </c>
      <c r="D30" s="51">
        <f>D22+D23</f>
        <v>447278.3</v>
      </c>
      <c r="E30" s="51">
        <f>E22+E23</f>
        <v>34228.799999999996</v>
      </c>
      <c r="F30" s="78">
        <f>E30/C30</f>
        <v>0.07617053719135163</v>
      </c>
      <c r="G30" s="78">
        <f>E30/D30</f>
        <v>0.07652685140325385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  <c r="IL30" s="48"/>
      <c r="IM30" s="48"/>
      <c r="IN30" s="48"/>
      <c r="IO30" s="48"/>
      <c r="IP30" s="48"/>
      <c r="IQ30" s="48"/>
      <c r="IR30" s="48"/>
      <c r="IS30" s="48"/>
    </row>
  </sheetData>
  <sheetProtection/>
  <mergeCells count="7">
    <mergeCell ref="A21:B21"/>
    <mergeCell ref="A30:B30"/>
    <mergeCell ref="A22:B22"/>
    <mergeCell ref="A10:B10"/>
    <mergeCell ref="A1:E1"/>
    <mergeCell ref="A2:E2"/>
    <mergeCell ref="A3:E3"/>
  </mergeCells>
  <printOptions/>
  <pageMargins left="0.24" right="0.17" top="0.17" bottom="0.17" header="0.17" footer="0.17"/>
  <pageSetup fitToHeight="2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433"/>
  <sheetViews>
    <sheetView tabSelected="1" zoomScaleSheetLayoutView="100" zoomScalePageLayoutView="0" workbookViewId="0" topLeftCell="A94">
      <selection activeCell="N123" sqref="N123"/>
    </sheetView>
  </sheetViews>
  <sheetFormatPr defaultColWidth="9.00390625" defaultRowHeight="12.75" outlineLevelCol="1"/>
  <cols>
    <col min="1" max="1" width="25.125" style="62" customWidth="1"/>
    <col min="2" max="2" width="31.00390625" style="62" customWidth="1"/>
    <col min="3" max="4" width="14.875" style="62" customWidth="1"/>
    <col min="5" max="5" width="13.00390625" style="62" customWidth="1"/>
    <col min="6" max="6" width="13.625" style="62" hidden="1" customWidth="1" outlineLevel="1"/>
    <col min="7" max="7" width="14.375" style="62" hidden="1" customWidth="1" outlineLevel="1"/>
    <col min="8" max="8" width="13.125" style="62" hidden="1" customWidth="1" collapsed="1"/>
    <col min="9" max="9" width="13.125" style="62" hidden="1" customWidth="1"/>
    <col min="10" max="10" width="13.125" style="62" customWidth="1"/>
    <col min="11" max="11" width="11.875" style="62" customWidth="1"/>
    <col min="12" max="12" width="10.625" style="62" bestFit="1" customWidth="1"/>
    <col min="13" max="16384" width="9.125" style="62" customWidth="1"/>
  </cols>
  <sheetData>
    <row r="1" spans="1:7" ht="18">
      <c r="A1" s="108" t="s">
        <v>43</v>
      </c>
      <c r="B1" s="108"/>
      <c r="C1" s="108"/>
      <c r="D1" s="108"/>
      <c r="E1" s="108"/>
      <c r="F1" s="108"/>
      <c r="G1" s="33"/>
    </row>
    <row r="2" spans="1:7" ht="18">
      <c r="A2" s="109" t="s">
        <v>96</v>
      </c>
      <c r="B2" s="109"/>
      <c r="C2" s="109"/>
      <c r="D2" s="109"/>
      <c r="E2" s="109"/>
      <c r="F2" s="109"/>
      <c r="G2" s="34"/>
    </row>
    <row r="3" spans="1:11" ht="13.5" customHeight="1">
      <c r="A3" s="98" t="s">
        <v>2</v>
      </c>
      <c r="B3" s="98" t="s">
        <v>3</v>
      </c>
      <c r="C3" s="110" t="s">
        <v>97</v>
      </c>
      <c r="D3" s="112" t="s">
        <v>98</v>
      </c>
      <c r="E3" s="63" t="s">
        <v>44</v>
      </c>
      <c r="F3" s="115" t="s">
        <v>99</v>
      </c>
      <c r="G3" s="64" t="s">
        <v>45</v>
      </c>
      <c r="H3" s="64" t="s">
        <v>45</v>
      </c>
      <c r="I3" s="64" t="s">
        <v>45</v>
      </c>
      <c r="J3" s="64" t="s">
        <v>45</v>
      </c>
      <c r="K3" s="65" t="s">
        <v>100</v>
      </c>
    </row>
    <row r="4" spans="1:11" ht="36" customHeight="1">
      <c r="A4" s="99"/>
      <c r="B4" s="99"/>
      <c r="C4" s="111"/>
      <c r="D4" s="113"/>
      <c r="E4" s="66" t="s">
        <v>101</v>
      </c>
      <c r="F4" s="66" t="s">
        <v>102</v>
      </c>
      <c r="G4" s="67" t="s">
        <v>78</v>
      </c>
      <c r="H4" s="68" t="s">
        <v>46</v>
      </c>
      <c r="I4" s="68" t="s">
        <v>47</v>
      </c>
      <c r="J4" s="120" t="s">
        <v>109</v>
      </c>
      <c r="K4" s="120" t="s">
        <v>79</v>
      </c>
    </row>
    <row r="5" spans="1:11" ht="12.75">
      <c r="A5" s="2" t="s">
        <v>4</v>
      </c>
      <c r="B5" s="3" t="s">
        <v>5</v>
      </c>
      <c r="C5" s="4">
        <f>C6+C7+C8+C9+C10+C11+C12+C13+C14</f>
        <v>11802.5</v>
      </c>
      <c r="D5" s="4">
        <f>D6+D7+D8+D9+D10+D11+D12+D13+D14</f>
        <v>11802.5</v>
      </c>
      <c r="E5" s="4">
        <f>E6+E7+E8+E9+E10+E11+E12+E13+E14</f>
        <v>504.19999999999993</v>
      </c>
      <c r="F5" s="4">
        <f>F6+F7+F8+F9+F10+F11+F12+F13+F14</f>
        <v>504.19999999999993</v>
      </c>
      <c r="G5" s="5">
        <f>E5/C5</f>
        <v>0.04271976276212666</v>
      </c>
      <c r="H5" s="16" t="e">
        <f>E5/#REF!</f>
        <v>#REF!</v>
      </c>
      <c r="I5" s="16" t="e">
        <f>E5/#REF!</f>
        <v>#REF!</v>
      </c>
      <c r="J5" s="15">
        <f>E5/C5</f>
        <v>0.04271976276212666</v>
      </c>
      <c r="K5" s="15">
        <f>E5/D5</f>
        <v>0.04271976276212666</v>
      </c>
    </row>
    <row r="6" spans="1:11" ht="12.75">
      <c r="A6" s="69" t="s">
        <v>48</v>
      </c>
      <c r="B6" s="65"/>
      <c r="C6" s="70">
        <v>417</v>
      </c>
      <c r="D6" s="70">
        <v>417</v>
      </c>
      <c r="E6" s="71">
        <v>38.8</v>
      </c>
      <c r="F6" s="71">
        <v>38.8</v>
      </c>
      <c r="G6" s="72">
        <f>E6/C6</f>
        <v>0.09304556354916066</v>
      </c>
      <c r="H6" s="73" t="e">
        <f>E6/#REF!</f>
        <v>#REF!</v>
      </c>
      <c r="I6" s="73" t="e">
        <f>E6/#REF!</f>
        <v>#REF!</v>
      </c>
      <c r="J6" s="73">
        <f aca="true" t="shared" si="0" ref="J6:J48">E6/C6</f>
        <v>0.09304556354916066</v>
      </c>
      <c r="K6" s="73">
        <f aca="true" t="shared" si="1" ref="K6:K48">E6/D6</f>
        <v>0.09304556354916066</v>
      </c>
    </row>
    <row r="7" spans="1:11" ht="12.75">
      <c r="A7" s="69" t="s">
        <v>49</v>
      </c>
      <c r="B7" s="65"/>
      <c r="C7" s="70">
        <v>165.3</v>
      </c>
      <c r="D7" s="70">
        <v>165.3</v>
      </c>
      <c r="E7" s="71">
        <v>7.9</v>
      </c>
      <c r="F7" s="71">
        <v>7.9</v>
      </c>
      <c r="G7" s="72">
        <f>E7/C7</f>
        <v>0.04779189352692075</v>
      </c>
      <c r="H7" s="73" t="e">
        <f>E7/#REF!</f>
        <v>#REF!</v>
      </c>
      <c r="I7" s="73" t="e">
        <f>E7/#REF!</f>
        <v>#REF!</v>
      </c>
      <c r="J7" s="73">
        <f t="shared" si="0"/>
        <v>0.04779189352692075</v>
      </c>
      <c r="K7" s="73">
        <f t="shared" si="1"/>
        <v>0.04779189352692075</v>
      </c>
    </row>
    <row r="8" spans="1:11" ht="12.75">
      <c r="A8" s="69" t="s">
        <v>50</v>
      </c>
      <c r="B8" s="65"/>
      <c r="C8" s="65">
        <v>289.9</v>
      </c>
      <c r="D8" s="65">
        <v>289.9</v>
      </c>
      <c r="E8" s="70">
        <v>17.1</v>
      </c>
      <c r="F8" s="70">
        <v>17.1</v>
      </c>
      <c r="G8" s="72">
        <f>E8/C8</f>
        <v>0.05898585719213523</v>
      </c>
      <c r="H8" s="73" t="e">
        <f>E8/#REF!</f>
        <v>#REF!</v>
      </c>
      <c r="I8" s="73" t="e">
        <f>E8/#REF!</f>
        <v>#REF!</v>
      </c>
      <c r="J8" s="73">
        <f t="shared" si="0"/>
        <v>0.05898585719213523</v>
      </c>
      <c r="K8" s="73">
        <f t="shared" si="1"/>
        <v>0.05898585719213523</v>
      </c>
    </row>
    <row r="9" spans="1:11" ht="12.75">
      <c r="A9" s="69" t="s">
        <v>51</v>
      </c>
      <c r="B9" s="65"/>
      <c r="C9" s="65">
        <v>386.2</v>
      </c>
      <c r="D9" s="65">
        <v>386.2</v>
      </c>
      <c r="E9" s="71">
        <v>29.4</v>
      </c>
      <c r="F9" s="71">
        <v>29.4</v>
      </c>
      <c r="G9" s="72">
        <f>E9/C9</f>
        <v>0.07612635939927498</v>
      </c>
      <c r="H9" s="73" t="e">
        <f>E9/#REF!</f>
        <v>#REF!</v>
      </c>
      <c r="I9" s="73" t="e">
        <f>E9/#REF!</f>
        <v>#REF!</v>
      </c>
      <c r="J9" s="73">
        <f t="shared" si="0"/>
        <v>0.07612635939927498</v>
      </c>
      <c r="K9" s="73">
        <f t="shared" si="1"/>
        <v>0.07612635939927498</v>
      </c>
    </row>
    <row r="10" spans="1:11" ht="12.75">
      <c r="A10" s="69" t="s">
        <v>52</v>
      </c>
      <c r="B10" s="65"/>
      <c r="C10" s="70">
        <v>152.7</v>
      </c>
      <c r="D10" s="70">
        <v>152.7</v>
      </c>
      <c r="E10" s="71">
        <v>6.7</v>
      </c>
      <c r="F10" s="71">
        <v>6.7</v>
      </c>
      <c r="G10" s="72">
        <f>E10/C10</f>
        <v>0.04387688277668632</v>
      </c>
      <c r="H10" s="73" t="e">
        <f>E10/#REF!</f>
        <v>#REF!</v>
      </c>
      <c r="I10" s="73" t="e">
        <f>E10/#REF!</f>
        <v>#REF!</v>
      </c>
      <c r="J10" s="73">
        <f t="shared" si="0"/>
        <v>0.04387688277668632</v>
      </c>
      <c r="K10" s="73">
        <f t="shared" si="1"/>
        <v>0.04387688277668632</v>
      </c>
    </row>
    <row r="11" spans="1:11" ht="12.75">
      <c r="A11" s="69" t="s">
        <v>53</v>
      </c>
      <c r="B11" s="65"/>
      <c r="C11" s="70">
        <v>1023</v>
      </c>
      <c r="D11" s="70">
        <v>1023</v>
      </c>
      <c r="E11" s="71">
        <v>51.4</v>
      </c>
      <c r="F11" s="71">
        <v>51.4</v>
      </c>
      <c r="G11" s="72">
        <f>E11/C11</f>
        <v>0.05024437927663734</v>
      </c>
      <c r="H11" s="73" t="e">
        <f>E11/#REF!</f>
        <v>#REF!</v>
      </c>
      <c r="I11" s="73" t="e">
        <f>E11/#REF!</f>
        <v>#REF!</v>
      </c>
      <c r="J11" s="73">
        <f t="shared" si="0"/>
        <v>0.05024437927663734</v>
      </c>
      <c r="K11" s="73">
        <f t="shared" si="1"/>
        <v>0.05024437927663734</v>
      </c>
    </row>
    <row r="12" spans="1:11" ht="12.75">
      <c r="A12" s="69" t="s">
        <v>54</v>
      </c>
      <c r="B12" s="65"/>
      <c r="C12" s="65">
        <v>147.6</v>
      </c>
      <c r="D12" s="65">
        <v>147.6</v>
      </c>
      <c r="E12" s="71">
        <v>8.4</v>
      </c>
      <c r="F12" s="71">
        <v>8.4</v>
      </c>
      <c r="G12" s="72">
        <f>E12/C12</f>
        <v>0.05691056910569106</v>
      </c>
      <c r="H12" s="73" t="e">
        <f>E12/#REF!</f>
        <v>#REF!</v>
      </c>
      <c r="I12" s="73" t="e">
        <f>E12/#REF!</f>
        <v>#REF!</v>
      </c>
      <c r="J12" s="73">
        <f t="shared" si="0"/>
        <v>0.05691056910569106</v>
      </c>
      <c r="K12" s="73">
        <f t="shared" si="1"/>
        <v>0.05691056910569106</v>
      </c>
    </row>
    <row r="13" spans="1:11" ht="12.75">
      <c r="A13" s="69" t="s">
        <v>55</v>
      </c>
      <c r="B13" s="65"/>
      <c r="C13" s="65">
        <v>218.4</v>
      </c>
      <c r="D13" s="65">
        <v>218.4</v>
      </c>
      <c r="E13" s="71">
        <v>8.1</v>
      </c>
      <c r="F13" s="71">
        <v>8.1</v>
      </c>
      <c r="G13" s="72">
        <f>E13/C13</f>
        <v>0.03708791208791209</v>
      </c>
      <c r="H13" s="73" t="e">
        <f>E13/#REF!</f>
        <v>#REF!</v>
      </c>
      <c r="I13" s="73" t="e">
        <f>E13/#REF!</f>
        <v>#REF!</v>
      </c>
      <c r="J13" s="73">
        <f t="shared" si="0"/>
        <v>0.03708791208791209</v>
      </c>
      <c r="K13" s="73">
        <f t="shared" si="1"/>
        <v>0.03708791208791209</v>
      </c>
    </row>
    <row r="14" spans="1:11" ht="12.75">
      <c r="A14" s="69" t="s">
        <v>56</v>
      </c>
      <c r="B14" s="65"/>
      <c r="C14" s="70">
        <v>9002.4</v>
      </c>
      <c r="D14" s="70">
        <v>9002.4</v>
      </c>
      <c r="E14" s="71">
        <v>336.4</v>
      </c>
      <c r="F14" s="71">
        <v>336.4</v>
      </c>
      <c r="G14" s="72">
        <f>E14/C14</f>
        <v>0.03736781302763707</v>
      </c>
      <c r="H14" s="73" t="e">
        <f>E14/#REF!</f>
        <v>#REF!</v>
      </c>
      <c r="I14" s="73" t="e">
        <f>E14/#REF!</f>
        <v>#REF!</v>
      </c>
      <c r="J14" s="73">
        <f t="shared" si="0"/>
        <v>0.03736781302763707</v>
      </c>
      <c r="K14" s="73">
        <f t="shared" si="1"/>
        <v>0.03736781302763707</v>
      </c>
    </row>
    <row r="15" spans="1:11" ht="12.75">
      <c r="A15" s="10" t="s">
        <v>82</v>
      </c>
      <c r="B15" s="21" t="s">
        <v>84</v>
      </c>
      <c r="C15" s="4">
        <f>C16+C17+C18+C19+C20+C21+C22+C23+C24</f>
        <v>8098.099999999999</v>
      </c>
      <c r="D15" s="4">
        <f>D16+D17+D18+D19+D20+D21+D22+D23+D24</f>
        <v>8098.099999999999</v>
      </c>
      <c r="E15" s="12">
        <f>E16+E17+E18+E19+E20+E21+E22+E23+E24</f>
        <v>792.9</v>
      </c>
      <c r="F15" s="12">
        <f>F16+F17+F18+F19+F20+F21+F22+F23+F24</f>
        <v>792.9</v>
      </c>
      <c r="G15" s="30">
        <f>E15/C15</f>
        <v>0.09791185586742569</v>
      </c>
      <c r="H15" s="30"/>
      <c r="I15" s="30"/>
      <c r="J15" s="15">
        <f t="shared" si="0"/>
        <v>0.09791185586742569</v>
      </c>
      <c r="K15" s="15">
        <f t="shared" si="1"/>
        <v>0.09791185586742569</v>
      </c>
    </row>
    <row r="16" spans="1:11" ht="12.75">
      <c r="A16" s="69" t="s">
        <v>48</v>
      </c>
      <c r="B16" s="75"/>
      <c r="C16" s="75">
        <v>848.8</v>
      </c>
      <c r="D16" s="75">
        <v>848.8</v>
      </c>
      <c r="E16" s="71">
        <v>83.1</v>
      </c>
      <c r="F16" s="71">
        <v>83.1</v>
      </c>
      <c r="G16" s="72">
        <f>E16/C16</f>
        <v>0.09790292177191329</v>
      </c>
      <c r="H16" s="5"/>
      <c r="I16" s="72"/>
      <c r="J16" s="73">
        <f t="shared" si="0"/>
        <v>0.09790292177191329</v>
      </c>
      <c r="K16" s="73">
        <f t="shared" si="1"/>
        <v>0.09790292177191329</v>
      </c>
    </row>
    <row r="17" spans="1:11" ht="12.75">
      <c r="A17" s="69" t="s">
        <v>49</v>
      </c>
      <c r="B17" s="75"/>
      <c r="C17" s="75">
        <v>455.4</v>
      </c>
      <c r="D17" s="75">
        <v>455.4</v>
      </c>
      <c r="E17" s="71">
        <v>44.6</v>
      </c>
      <c r="F17" s="71">
        <v>44.6</v>
      </c>
      <c r="G17" s="72">
        <f>E17/C17</f>
        <v>0.0979358805445762</v>
      </c>
      <c r="H17" s="5"/>
      <c r="I17" s="72"/>
      <c r="J17" s="73">
        <f t="shared" si="0"/>
        <v>0.0979358805445762</v>
      </c>
      <c r="K17" s="73">
        <f t="shared" si="1"/>
        <v>0.0979358805445762</v>
      </c>
    </row>
    <row r="18" spans="1:11" ht="12.75">
      <c r="A18" s="69" t="s">
        <v>50</v>
      </c>
      <c r="B18" s="75"/>
      <c r="C18" s="75">
        <v>742.8</v>
      </c>
      <c r="D18" s="75">
        <v>742.8</v>
      </c>
      <c r="E18" s="71">
        <v>72.7</v>
      </c>
      <c r="F18" s="71">
        <v>72.7</v>
      </c>
      <c r="G18" s="72">
        <f>E18/C18</f>
        <v>0.09787291330102317</v>
      </c>
      <c r="H18" s="5"/>
      <c r="I18" s="72"/>
      <c r="J18" s="73">
        <f t="shared" si="0"/>
        <v>0.09787291330102317</v>
      </c>
      <c r="K18" s="73">
        <f t="shared" si="1"/>
        <v>0.09787291330102317</v>
      </c>
    </row>
    <row r="19" spans="1:11" ht="12.75">
      <c r="A19" s="69" t="s">
        <v>51</v>
      </c>
      <c r="B19" s="75"/>
      <c r="C19" s="75">
        <v>798.4</v>
      </c>
      <c r="D19" s="75">
        <v>798.4</v>
      </c>
      <c r="E19" s="71">
        <v>78.2</v>
      </c>
      <c r="F19" s="71">
        <v>78.2</v>
      </c>
      <c r="G19" s="72">
        <f>E19/C19</f>
        <v>0.09794589178356713</v>
      </c>
      <c r="H19" s="5"/>
      <c r="I19" s="72"/>
      <c r="J19" s="73">
        <f t="shared" si="0"/>
        <v>0.09794589178356713</v>
      </c>
      <c r="K19" s="73">
        <f t="shared" si="1"/>
        <v>0.09794589178356713</v>
      </c>
    </row>
    <row r="20" spans="1:11" ht="12.75">
      <c r="A20" s="69" t="s">
        <v>52</v>
      </c>
      <c r="B20" s="75"/>
      <c r="C20" s="75">
        <v>663.6</v>
      </c>
      <c r="D20" s="75">
        <v>663.6</v>
      </c>
      <c r="E20" s="71">
        <v>65</v>
      </c>
      <c r="F20" s="71">
        <v>65</v>
      </c>
      <c r="G20" s="72">
        <f>E20/C20</f>
        <v>0.09795057263411694</v>
      </c>
      <c r="H20" s="5"/>
      <c r="I20" s="72"/>
      <c r="J20" s="73">
        <f t="shared" si="0"/>
        <v>0.09795057263411694</v>
      </c>
      <c r="K20" s="73">
        <f t="shared" si="1"/>
        <v>0.09795057263411694</v>
      </c>
    </row>
    <row r="21" spans="1:11" ht="12.75">
      <c r="A21" s="69" t="s">
        <v>53</v>
      </c>
      <c r="B21" s="75"/>
      <c r="C21" s="75">
        <v>974.7</v>
      </c>
      <c r="D21" s="83">
        <v>974.7</v>
      </c>
      <c r="E21" s="71">
        <v>95.4</v>
      </c>
      <c r="F21" s="71">
        <v>95.4</v>
      </c>
      <c r="G21" s="72">
        <f>E21/C21</f>
        <v>0.09787626962142197</v>
      </c>
      <c r="H21" s="5"/>
      <c r="I21" s="72"/>
      <c r="J21" s="73">
        <f t="shared" si="0"/>
        <v>0.09787626962142197</v>
      </c>
      <c r="K21" s="73">
        <f t="shared" si="1"/>
        <v>0.09787626962142197</v>
      </c>
    </row>
    <row r="22" spans="1:11" ht="12.75">
      <c r="A22" s="69" t="s">
        <v>54</v>
      </c>
      <c r="B22" s="75"/>
      <c r="C22" s="75">
        <v>883.9</v>
      </c>
      <c r="D22" s="75">
        <v>883.9</v>
      </c>
      <c r="E22" s="71">
        <v>86.6</v>
      </c>
      <c r="F22" s="71">
        <v>86.6</v>
      </c>
      <c r="G22" s="72">
        <f>E22/C22</f>
        <v>0.09797488403665573</v>
      </c>
      <c r="H22" s="5"/>
      <c r="I22" s="72"/>
      <c r="J22" s="73">
        <f t="shared" si="0"/>
        <v>0.09797488403665573</v>
      </c>
      <c r="K22" s="73">
        <f t="shared" si="1"/>
        <v>0.09797488403665573</v>
      </c>
    </row>
    <row r="23" spans="1:11" ht="12.75">
      <c r="A23" s="69" t="s">
        <v>55</v>
      </c>
      <c r="B23" s="75"/>
      <c r="C23" s="75">
        <v>892.3</v>
      </c>
      <c r="D23" s="75">
        <v>892.3</v>
      </c>
      <c r="E23" s="71">
        <v>87.4</v>
      </c>
      <c r="F23" s="71">
        <v>87.4</v>
      </c>
      <c r="G23" s="72">
        <f>E23/C23</f>
        <v>0.09794912025103666</v>
      </c>
      <c r="H23" s="30"/>
      <c r="I23" s="72"/>
      <c r="J23" s="73">
        <f t="shared" si="0"/>
        <v>0.09794912025103666</v>
      </c>
      <c r="K23" s="73">
        <f t="shared" si="1"/>
        <v>0.09794912025103666</v>
      </c>
    </row>
    <row r="24" spans="1:11" ht="12.75">
      <c r="A24" s="69" t="s">
        <v>56</v>
      </c>
      <c r="B24" s="75"/>
      <c r="C24" s="75">
        <v>1838.2</v>
      </c>
      <c r="D24" s="75">
        <v>1838.2</v>
      </c>
      <c r="E24" s="71">
        <v>179.9</v>
      </c>
      <c r="F24" s="71">
        <v>179.9</v>
      </c>
      <c r="G24" s="72">
        <f>E24/C24</f>
        <v>0.09786747905559787</v>
      </c>
      <c r="H24" s="5"/>
      <c r="I24" s="72"/>
      <c r="J24" s="73">
        <f t="shared" si="0"/>
        <v>0.09786747905559787</v>
      </c>
      <c r="K24" s="73">
        <f t="shared" si="1"/>
        <v>0.09786747905559787</v>
      </c>
    </row>
    <row r="25" spans="1:11" ht="12.75">
      <c r="A25" s="7" t="s">
        <v>8</v>
      </c>
      <c r="B25" s="3" t="s">
        <v>9</v>
      </c>
      <c r="C25" s="4">
        <f>C26+C27+C28+C29+C30+C31+C32+C33+C34</f>
        <v>20.5</v>
      </c>
      <c r="D25" s="4">
        <f>D26+D27+D28+D29+D30+D31+D32+D33+D34</f>
        <v>20.5</v>
      </c>
      <c r="E25" s="4">
        <f>E26+E27+E28+E29+E30+E31+E32+E33+E34</f>
        <v>0</v>
      </c>
      <c r="F25" s="4">
        <f>F26+F27+F28+F29+F30+F31+F32+F33+F34</f>
        <v>0</v>
      </c>
      <c r="G25" s="30">
        <f>E25/C25</f>
        <v>0</v>
      </c>
      <c r="H25" s="5" t="e">
        <f>E25/#REF!</f>
        <v>#REF!</v>
      </c>
      <c r="I25" s="5" t="e">
        <f>E25/#REF!</f>
        <v>#REF!</v>
      </c>
      <c r="J25" s="15">
        <f t="shared" si="0"/>
        <v>0</v>
      </c>
      <c r="K25" s="15">
        <f t="shared" si="1"/>
        <v>0</v>
      </c>
    </row>
    <row r="26" spans="1:11" ht="12.75">
      <c r="A26" s="69" t="s">
        <v>48</v>
      </c>
      <c r="B26" s="65"/>
      <c r="C26" s="65">
        <v>0.8</v>
      </c>
      <c r="D26" s="65">
        <v>0.8</v>
      </c>
      <c r="E26" s="71"/>
      <c r="F26" s="71"/>
      <c r="G26" s="72">
        <f>E26/C26</f>
        <v>0</v>
      </c>
      <c r="H26" s="16"/>
      <c r="I26" s="16"/>
      <c r="J26" s="73">
        <f t="shared" si="0"/>
        <v>0</v>
      </c>
      <c r="K26" s="73">
        <f t="shared" si="1"/>
        <v>0</v>
      </c>
    </row>
    <row r="27" spans="1:11" ht="12.75">
      <c r="A27" s="69" t="s">
        <v>49</v>
      </c>
      <c r="B27" s="65"/>
      <c r="C27" s="65"/>
      <c r="D27" s="65"/>
      <c r="E27" s="71"/>
      <c r="F27" s="71"/>
      <c r="G27" s="72"/>
      <c r="H27" s="16"/>
      <c r="I27" s="16"/>
      <c r="J27" s="73"/>
      <c r="K27" s="73"/>
    </row>
    <row r="28" spans="1:11" ht="12.75">
      <c r="A28" s="69" t="s">
        <v>50</v>
      </c>
      <c r="B28" s="65"/>
      <c r="C28" s="65"/>
      <c r="D28" s="65"/>
      <c r="E28" s="71"/>
      <c r="F28" s="71"/>
      <c r="G28" s="72"/>
      <c r="H28" s="16"/>
      <c r="I28" s="16"/>
      <c r="J28" s="73"/>
      <c r="K28" s="73"/>
    </row>
    <row r="29" spans="1:11" ht="12.75">
      <c r="A29" s="69" t="s">
        <v>51</v>
      </c>
      <c r="B29" s="65"/>
      <c r="C29" s="70">
        <v>0.4</v>
      </c>
      <c r="D29" s="70">
        <v>0.4</v>
      </c>
      <c r="E29" s="71"/>
      <c r="F29" s="71"/>
      <c r="G29" s="72">
        <f>E29/C29</f>
        <v>0</v>
      </c>
      <c r="H29" s="73"/>
      <c r="I29" s="73"/>
      <c r="J29" s="73">
        <f t="shared" si="0"/>
        <v>0</v>
      </c>
      <c r="K29" s="73">
        <f t="shared" si="1"/>
        <v>0</v>
      </c>
    </row>
    <row r="30" spans="1:11" ht="12.75">
      <c r="A30" s="69" t="s">
        <v>52</v>
      </c>
      <c r="B30" s="65"/>
      <c r="C30" s="65"/>
      <c r="D30" s="65"/>
      <c r="E30" s="71"/>
      <c r="F30" s="71"/>
      <c r="G30" s="72"/>
      <c r="H30" s="73"/>
      <c r="I30" s="73"/>
      <c r="J30" s="73"/>
      <c r="K30" s="73"/>
    </row>
    <row r="31" spans="1:11" ht="12.75">
      <c r="A31" s="69" t="s">
        <v>53</v>
      </c>
      <c r="B31" s="65"/>
      <c r="C31" s="65"/>
      <c r="D31" s="65"/>
      <c r="E31" s="71"/>
      <c r="F31" s="71"/>
      <c r="G31" s="72"/>
      <c r="H31" s="73"/>
      <c r="I31" s="73"/>
      <c r="J31" s="73"/>
      <c r="K31" s="73"/>
    </row>
    <row r="32" spans="1:11" ht="12.75">
      <c r="A32" s="69" t="s">
        <v>54</v>
      </c>
      <c r="B32" s="65"/>
      <c r="C32" s="65"/>
      <c r="D32" s="65"/>
      <c r="E32" s="71"/>
      <c r="F32" s="71"/>
      <c r="G32" s="72"/>
      <c r="H32" s="73"/>
      <c r="I32" s="73"/>
      <c r="J32" s="73"/>
      <c r="K32" s="73"/>
    </row>
    <row r="33" spans="1:11" ht="12.75">
      <c r="A33" s="69" t="s">
        <v>55</v>
      </c>
      <c r="B33" s="65"/>
      <c r="C33" s="65">
        <v>17</v>
      </c>
      <c r="D33" s="65">
        <v>17</v>
      </c>
      <c r="E33" s="71"/>
      <c r="F33" s="71"/>
      <c r="G33" s="72">
        <f>E33/C33</f>
        <v>0</v>
      </c>
      <c r="H33" s="73"/>
      <c r="I33" s="73"/>
      <c r="J33" s="73">
        <f t="shared" si="0"/>
        <v>0</v>
      </c>
      <c r="K33" s="73">
        <f t="shared" si="1"/>
        <v>0</v>
      </c>
    </row>
    <row r="34" spans="1:11" ht="12.75">
      <c r="A34" s="69" t="s">
        <v>56</v>
      </c>
      <c r="B34" s="65"/>
      <c r="C34" s="65">
        <v>2.3</v>
      </c>
      <c r="D34" s="65">
        <v>2.3</v>
      </c>
      <c r="E34" s="71"/>
      <c r="F34" s="71"/>
      <c r="G34" s="72">
        <f>E34/C34</f>
        <v>0</v>
      </c>
      <c r="H34" s="16"/>
      <c r="I34" s="16"/>
      <c r="J34" s="73">
        <f t="shared" si="0"/>
        <v>0</v>
      </c>
      <c r="K34" s="73">
        <f t="shared" si="1"/>
        <v>0</v>
      </c>
    </row>
    <row r="35" spans="1:255" s="8" customFormat="1" ht="12.75">
      <c r="A35" s="7" t="s">
        <v>10</v>
      </c>
      <c r="B35" s="28" t="s">
        <v>11</v>
      </c>
      <c r="C35" s="4">
        <f>C36+C37+C38+C39+C40+C41+C42+C43+C44</f>
        <v>2725.7</v>
      </c>
      <c r="D35" s="4">
        <f>D36+D37+D38+D39+D40+D41+D42+D43+D44</f>
        <v>2725.7</v>
      </c>
      <c r="E35" s="4">
        <f>E36+E37+E38+E39+E40+E41+E42+E43+E44</f>
        <v>39.3</v>
      </c>
      <c r="F35" s="4">
        <f>F36+F37+F38+F39+F40+F41+F42+F43+F44</f>
        <v>39.3</v>
      </c>
      <c r="G35" s="30">
        <f>E35/C35</f>
        <v>0.014418314561397073</v>
      </c>
      <c r="H35" s="16"/>
      <c r="I35" s="16"/>
      <c r="J35" s="15">
        <f t="shared" si="0"/>
        <v>0.014418314561397073</v>
      </c>
      <c r="K35" s="15">
        <f t="shared" si="1"/>
        <v>0.014418314561397073</v>
      </c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2"/>
      <c r="HV35" s="62"/>
      <c r="HW35" s="62"/>
      <c r="HX35" s="62"/>
      <c r="HY35" s="62"/>
      <c r="HZ35" s="62"/>
      <c r="IA35" s="62"/>
      <c r="IB35" s="62"/>
      <c r="IC35" s="62"/>
      <c r="ID35" s="62"/>
      <c r="IE35" s="62"/>
      <c r="IF35" s="62"/>
      <c r="IG35" s="62"/>
      <c r="IH35" s="62"/>
      <c r="II35" s="62"/>
      <c r="IJ35" s="62"/>
      <c r="IK35" s="62"/>
      <c r="IL35" s="62"/>
      <c r="IM35" s="62"/>
      <c r="IN35" s="62"/>
      <c r="IO35" s="62"/>
      <c r="IP35" s="62"/>
      <c r="IQ35" s="62"/>
      <c r="IR35" s="62"/>
      <c r="IS35" s="62"/>
      <c r="IT35" s="62"/>
      <c r="IU35" s="62"/>
    </row>
    <row r="36" spans="1:11" ht="12.75">
      <c r="A36" s="69" t="s">
        <v>48</v>
      </c>
      <c r="B36" s="65"/>
      <c r="C36" s="70">
        <v>163</v>
      </c>
      <c r="D36" s="70">
        <v>163</v>
      </c>
      <c r="E36" s="74">
        <v>2</v>
      </c>
      <c r="F36" s="74">
        <v>2</v>
      </c>
      <c r="G36" s="72">
        <f>E36/C36</f>
        <v>0.012269938650306749</v>
      </c>
      <c r="H36" s="73"/>
      <c r="I36" s="73"/>
      <c r="J36" s="73">
        <f t="shared" si="0"/>
        <v>0.012269938650306749</v>
      </c>
      <c r="K36" s="73">
        <f t="shared" si="1"/>
        <v>0.012269938650306749</v>
      </c>
    </row>
    <row r="37" spans="1:11" ht="12.75">
      <c r="A37" s="69" t="s">
        <v>49</v>
      </c>
      <c r="B37" s="65"/>
      <c r="C37" s="70">
        <v>68.2</v>
      </c>
      <c r="D37" s="70">
        <v>68.2</v>
      </c>
      <c r="E37" s="74">
        <v>0.2</v>
      </c>
      <c r="F37" s="74">
        <v>0.2</v>
      </c>
      <c r="G37" s="72">
        <f>E37/C37</f>
        <v>0.002932551319648094</v>
      </c>
      <c r="H37" s="73"/>
      <c r="I37" s="73"/>
      <c r="J37" s="73">
        <f t="shared" si="0"/>
        <v>0.002932551319648094</v>
      </c>
      <c r="K37" s="73">
        <f t="shared" si="1"/>
        <v>0.002932551319648094</v>
      </c>
    </row>
    <row r="38" spans="1:11" ht="12.75">
      <c r="A38" s="69" t="s">
        <v>50</v>
      </c>
      <c r="B38" s="65"/>
      <c r="C38" s="70">
        <v>138.3</v>
      </c>
      <c r="D38" s="70">
        <v>138.3</v>
      </c>
      <c r="E38" s="74">
        <v>6.6</v>
      </c>
      <c r="F38" s="74">
        <v>6.6</v>
      </c>
      <c r="G38" s="72">
        <f>E38/C38</f>
        <v>0.04772234273318871</v>
      </c>
      <c r="H38" s="73"/>
      <c r="I38" s="73"/>
      <c r="J38" s="73">
        <f t="shared" si="0"/>
        <v>0.04772234273318871</v>
      </c>
      <c r="K38" s="73">
        <f t="shared" si="1"/>
        <v>0.04772234273318871</v>
      </c>
    </row>
    <row r="39" spans="1:11" ht="12.75">
      <c r="A39" s="69" t="s">
        <v>51</v>
      </c>
      <c r="B39" s="65"/>
      <c r="C39" s="70">
        <v>128</v>
      </c>
      <c r="D39" s="70">
        <v>128</v>
      </c>
      <c r="E39" s="74">
        <v>1.7</v>
      </c>
      <c r="F39" s="74">
        <v>1.7</v>
      </c>
      <c r="G39" s="72">
        <f>E39/C39</f>
        <v>0.01328125</v>
      </c>
      <c r="H39" s="73"/>
      <c r="I39" s="73"/>
      <c r="J39" s="73">
        <f t="shared" si="0"/>
        <v>0.01328125</v>
      </c>
      <c r="K39" s="73">
        <f t="shared" si="1"/>
        <v>0.01328125</v>
      </c>
    </row>
    <row r="40" spans="1:11" ht="12.75">
      <c r="A40" s="69" t="s">
        <v>52</v>
      </c>
      <c r="B40" s="65"/>
      <c r="C40" s="70">
        <v>39.4</v>
      </c>
      <c r="D40" s="70">
        <v>39.4</v>
      </c>
      <c r="E40" s="74">
        <v>2.7</v>
      </c>
      <c r="F40" s="74">
        <v>2.7</v>
      </c>
      <c r="G40" s="72">
        <f>E40/C40</f>
        <v>0.0685279187817259</v>
      </c>
      <c r="H40" s="73"/>
      <c r="I40" s="73"/>
      <c r="J40" s="73">
        <f t="shared" si="0"/>
        <v>0.0685279187817259</v>
      </c>
      <c r="K40" s="73">
        <f t="shared" si="1"/>
        <v>0.0685279187817259</v>
      </c>
    </row>
    <row r="41" spans="1:11" ht="12.75">
      <c r="A41" s="69" t="s">
        <v>53</v>
      </c>
      <c r="B41" s="65"/>
      <c r="C41" s="70">
        <v>69</v>
      </c>
      <c r="D41" s="70">
        <v>69</v>
      </c>
      <c r="E41" s="74">
        <v>1.6</v>
      </c>
      <c r="F41" s="74">
        <v>1.6</v>
      </c>
      <c r="G41" s="72">
        <f>E41/C41</f>
        <v>0.02318840579710145</v>
      </c>
      <c r="H41" s="73"/>
      <c r="I41" s="73"/>
      <c r="J41" s="73">
        <f t="shared" si="0"/>
        <v>0.02318840579710145</v>
      </c>
      <c r="K41" s="73">
        <f t="shared" si="1"/>
        <v>0.02318840579710145</v>
      </c>
    </row>
    <row r="42" spans="1:11" ht="12.75">
      <c r="A42" s="69" t="s">
        <v>54</v>
      </c>
      <c r="B42" s="65"/>
      <c r="C42" s="70">
        <v>57.8</v>
      </c>
      <c r="D42" s="70">
        <v>57.8</v>
      </c>
      <c r="E42" s="74">
        <v>1.4</v>
      </c>
      <c r="F42" s="74">
        <v>1.4</v>
      </c>
      <c r="G42" s="72">
        <f>E42/C42</f>
        <v>0.02422145328719723</v>
      </c>
      <c r="H42" s="73"/>
      <c r="I42" s="73"/>
      <c r="J42" s="73">
        <f t="shared" si="0"/>
        <v>0.02422145328719723</v>
      </c>
      <c r="K42" s="73">
        <f t="shared" si="1"/>
        <v>0.02422145328719723</v>
      </c>
    </row>
    <row r="43" spans="1:255" s="9" customFormat="1" ht="12.75">
      <c r="A43" s="69" t="s">
        <v>55</v>
      </c>
      <c r="B43" s="65"/>
      <c r="C43" s="70">
        <v>61</v>
      </c>
      <c r="D43" s="70">
        <v>61</v>
      </c>
      <c r="E43" s="74">
        <v>1.9</v>
      </c>
      <c r="F43" s="74">
        <v>1.9</v>
      </c>
      <c r="G43" s="72">
        <f>E43/C43</f>
        <v>0.031147540983606555</v>
      </c>
      <c r="H43" s="73"/>
      <c r="I43" s="73"/>
      <c r="J43" s="73">
        <f t="shared" si="0"/>
        <v>0.031147540983606555</v>
      </c>
      <c r="K43" s="73">
        <f t="shared" si="1"/>
        <v>0.031147540983606555</v>
      </c>
      <c r="L43" s="81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  <c r="GS43" s="62"/>
      <c r="GT43" s="62"/>
      <c r="GU43" s="62"/>
      <c r="GV43" s="62"/>
      <c r="GW43" s="62"/>
      <c r="GX43" s="62"/>
      <c r="GY43" s="62"/>
      <c r="GZ43" s="62"/>
      <c r="HA43" s="62"/>
      <c r="HB43" s="62"/>
      <c r="HC43" s="62"/>
      <c r="HD43" s="62"/>
      <c r="HE43" s="62"/>
      <c r="HF43" s="62"/>
      <c r="HG43" s="62"/>
      <c r="HH43" s="62"/>
      <c r="HI43" s="62"/>
      <c r="HJ43" s="62"/>
      <c r="HK43" s="62"/>
      <c r="HL43" s="62"/>
      <c r="HM43" s="62"/>
      <c r="HN43" s="62"/>
      <c r="HO43" s="62"/>
      <c r="HP43" s="62"/>
      <c r="HQ43" s="62"/>
      <c r="HR43" s="62"/>
      <c r="HS43" s="62"/>
      <c r="HT43" s="62"/>
      <c r="HU43" s="62"/>
      <c r="HV43" s="62"/>
      <c r="HW43" s="62"/>
      <c r="HX43" s="62"/>
      <c r="HY43" s="62"/>
      <c r="HZ43" s="62"/>
      <c r="IA43" s="62"/>
      <c r="IB43" s="62"/>
      <c r="IC43" s="62"/>
      <c r="ID43" s="62"/>
      <c r="IE43" s="62"/>
      <c r="IF43" s="62"/>
      <c r="IG43" s="62"/>
      <c r="IH43" s="62"/>
      <c r="II43" s="62"/>
      <c r="IJ43" s="62"/>
      <c r="IK43" s="62"/>
      <c r="IL43" s="62"/>
      <c r="IM43" s="62"/>
      <c r="IN43" s="62"/>
      <c r="IO43" s="62"/>
      <c r="IP43" s="62"/>
      <c r="IQ43" s="62"/>
      <c r="IR43" s="62"/>
      <c r="IS43" s="62"/>
      <c r="IT43" s="62"/>
      <c r="IU43" s="62"/>
    </row>
    <row r="44" spans="1:12" ht="12.75">
      <c r="A44" s="69" t="s">
        <v>56</v>
      </c>
      <c r="B44" s="65"/>
      <c r="C44" s="70">
        <v>2001</v>
      </c>
      <c r="D44" s="70">
        <v>2001</v>
      </c>
      <c r="E44" s="74">
        <v>21.2</v>
      </c>
      <c r="F44" s="74">
        <v>21.2</v>
      </c>
      <c r="G44" s="72">
        <f>E44/C44</f>
        <v>0.010594702648675661</v>
      </c>
      <c r="H44" s="73"/>
      <c r="I44" s="73"/>
      <c r="J44" s="73">
        <f t="shared" si="0"/>
        <v>0.010594702648675661</v>
      </c>
      <c r="K44" s="73">
        <f t="shared" si="1"/>
        <v>0.010594702648675661</v>
      </c>
      <c r="L44" s="81"/>
    </row>
    <row r="45" spans="1:255" ht="12.75">
      <c r="A45" s="7" t="s">
        <v>103</v>
      </c>
      <c r="B45" s="3" t="s">
        <v>104</v>
      </c>
      <c r="C45" s="4">
        <f>C46+C47+C48+C49+C50+C51+C52+C53+C54</f>
        <v>5712.799999999999</v>
      </c>
      <c r="D45" s="4">
        <f>D46+D47+D48+D49+D50+D51+D52+D53+D54</f>
        <v>5712.799999999999</v>
      </c>
      <c r="E45" s="4">
        <f>E46+E47+E48+E49+E50+E51+E52+E53+E54</f>
        <v>180.5</v>
      </c>
      <c r="F45" s="4">
        <f>F46+F47+F48+F49+F50+F51+F52+F53+F54</f>
        <v>180.5</v>
      </c>
      <c r="G45" s="5">
        <f>E45/C45</f>
        <v>0.03159571488587033</v>
      </c>
      <c r="H45" s="16" t="e">
        <f>E45/#REF!</f>
        <v>#REF!</v>
      </c>
      <c r="I45" s="16" t="e">
        <f>E45/#REF!</f>
        <v>#REF!</v>
      </c>
      <c r="J45" s="15">
        <f t="shared" si="0"/>
        <v>0.03159571488587033</v>
      </c>
      <c r="K45" s="15">
        <f t="shared" si="1"/>
        <v>0.03159571488587033</v>
      </c>
      <c r="L45" s="81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  <c r="IT45" s="8"/>
      <c r="IU45" s="8"/>
    </row>
    <row r="46" spans="1:12" ht="12.75">
      <c r="A46" s="69" t="s">
        <v>48</v>
      </c>
      <c r="B46" s="65"/>
      <c r="C46" s="6">
        <v>276.4</v>
      </c>
      <c r="D46" s="6">
        <v>276.4</v>
      </c>
      <c r="E46" s="74"/>
      <c r="F46" s="74"/>
      <c r="G46" s="72">
        <f>E46/C46</f>
        <v>0</v>
      </c>
      <c r="H46" s="73" t="e">
        <f>E46/#REF!</f>
        <v>#REF!</v>
      </c>
      <c r="I46" s="73" t="e">
        <f>E46/#REF!</f>
        <v>#REF!</v>
      </c>
      <c r="J46" s="73">
        <f t="shared" si="0"/>
        <v>0</v>
      </c>
      <c r="K46" s="73">
        <f t="shared" si="1"/>
        <v>0</v>
      </c>
      <c r="L46" s="81"/>
    </row>
    <row r="47" spans="1:12" ht="12.75">
      <c r="A47" s="69" t="s">
        <v>49</v>
      </c>
      <c r="B47" s="65"/>
      <c r="C47" s="6">
        <v>200.9</v>
      </c>
      <c r="D47" s="6">
        <v>200.9</v>
      </c>
      <c r="E47" s="74">
        <v>2.8</v>
      </c>
      <c r="F47" s="74">
        <v>2.8</v>
      </c>
      <c r="G47" s="72">
        <f>E47/C47</f>
        <v>0.013937282229965155</v>
      </c>
      <c r="H47" s="73" t="e">
        <f>E47/#REF!</f>
        <v>#REF!</v>
      </c>
      <c r="I47" s="73" t="e">
        <f>E47/#REF!</f>
        <v>#REF!</v>
      </c>
      <c r="J47" s="73">
        <f t="shared" si="0"/>
        <v>0.013937282229965155</v>
      </c>
      <c r="K47" s="73">
        <f t="shared" si="1"/>
        <v>0.013937282229965155</v>
      </c>
      <c r="L47" s="81"/>
    </row>
    <row r="48" spans="1:12" ht="12.75">
      <c r="A48" s="69" t="s">
        <v>50</v>
      </c>
      <c r="B48" s="65"/>
      <c r="C48" s="6">
        <v>320.2</v>
      </c>
      <c r="D48" s="6">
        <v>320.2</v>
      </c>
      <c r="E48" s="74">
        <v>0.1</v>
      </c>
      <c r="F48" s="74">
        <v>0.1</v>
      </c>
      <c r="G48" s="72">
        <f>E48/C48</f>
        <v>0.00031230480949406624</v>
      </c>
      <c r="H48" s="73" t="e">
        <f>E48/#REF!</f>
        <v>#REF!</v>
      </c>
      <c r="I48" s="73" t="e">
        <f>E48/#REF!</f>
        <v>#REF!</v>
      </c>
      <c r="J48" s="73">
        <f t="shared" si="0"/>
        <v>0.00031230480949406624</v>
      </c>
      <c r="K48" s="73">
        <f t="shared" si="1"/>
        <v>0.00031230480949406624</v>
      </c>
      <c r="L48" s="82"/>
    </row>
    <row r="49" spans="1:12" ht="12.75">
      <c r="A49" s="69" t="s">
        <v>51</v>
      </c>
      <c r="B49" s="65"/>
      <c r="C49" s="6">
        <v>305.8</v>
      </c>
      <c r="D49" s="6">
        <v>305.8</v>
      </c>
      <c r="E49" s="74">
        <v>27.2</v>
      </c>
      <c r="F49" s="74">
        <v>27.2</v>
      </c>
      <c r="G49" s="72">
        <f>E49/C49</f>
        <v>0.08894702419882275</v>
      </c>
      <c r="H49" s="73" t="e">
        <f>E49/#REF!</f>
        <v>#REF!</v>
      </c>
      <c r="I49" s="73" t="e">
        <f>E49/#REF!</f>
        <v>#REF!</v>
      </c>
      <c r="J49" s="73">
        <f aca="true" t="shared" si="2" ref="J49:J89">E49/C49</f>
        <v>0.08894702419882275</v>
      </c>
      <c r="K49" s="73">
        <f aca="true" t="shared" si="3" ref="K49:K89">E49/D49</f>
        <v>0.08894702419882275</v>
      </c>
      <c r="L49" s="81"/>
    </row>
    <row r="50" spans="1:12" ht="12.75">
      <c r="A50" s="69" t="s">
        <v>52</v>
      </c>
      <c r="B50" s="65"/>
      <c r="C50" s="6">
        <v>71.1</v>
      </c>
      <c r="D50" s="6">
        <v>71.1</v>
      </c>
      <c r="E50" s="74"/>
      <c r="F50" s="74"/>
      <c r="G50" s="72">
        <f>E50/C50</f>
        <v>0</v>
      </c>
      <c r="H50" s="73" t="e">
        <f>E50/#REF!</f>
        <v>#REF!</v>
      </c>
      <c r="I50" s="73" t="e">
        <f>E50/#REF!</f>
        <v>#REF!</v>
      </c>
      <c r="J50" s="73">
        <f t="shared" si="2"/>
        <v>0</v>
      </c>
      <c r="K50" s="73">
        <f t="shared" si="3"/>
        <v>0</v>
      </c>
      <c r="L50" s="81"/>
    </row>
    <row r="51" spans="1:12" ht="12.75">
      <c r="A51" s="69" t="s">
        <v>53</v>
      </c>
      <c r="B51" s="65"/>
      <c r="C51" s="6">
        <v>111.6</v>
      </c>
      <c r="D51" s="6">
        <v>111.6</v>
      </c>
      <c r="E51" s="74"/>
      <c r="F51" s="74"/>
      <c r="G51" s="72">
        <f>E51/C51</f>
        <v>0</v>
      </c>
      <c r="H51" s="73" t="e">
        <f>E51/#REF!</f>
        <v>#REF!</v>
      </c>
      <c r="I51" s="73" t="e">
        <f>E51/#REF!</f>
        <v>#REF!</v>
      </c>
      <c r="J51" s="73">
        <f t="shared" si="2"/>
        <v>0</v>
      </c>
      <c r="K51" s="73">
        <f t="shared" si="3"/>
        <v>0</v>
      </c>
      <c r="L51" s="81"/>
    </row>
    <row r="52" spans="1:12" ht="12.75">
      <c r="A52" s="69" t="s">
        <v>54</v>
      </c>
      <c r="B52" s="65"/>
      <c r="C52" s="6">
        <v>58.6</v>
      </c>
      <c r="D52" s="6">
        <v>58.6</v>
      </c>
      <c r="E52" s="74"/>
      <c r="F52" s="74"/>
      <c r="G52" s="72">
        <f>E52/C52</f>
        <v>0</v>
      </c>
      <c r="H52" s="73" t="e">
        <f>E52/#REF!</f>
        <v>#REF!</v>
      </c>
      <c r="I52" s="73" t="e">
        <f>E52/#REF!</f>
        <v>#REF!</v>
      </c>
      <c r="J52" s="73">
        <f t="shared" si="2"/>
        <v>0</v>
      </c>
      <c r="K52" s="73">
        <f t="shared" si="3"/>
        <v>0</v>
      </c>
      <c r="L52" s="82"/>
    </row>
    <row r="53" spans="1:255" ht="12.75">
      <c r="A53" s="69" t="s">
        <v>55</v>
      </c>
      <c r="B53" s="65"/>
      <c r="C53" s="74">
        <v>159</v>
      </c>
      <c r="D53" s="74">
        <v>159</v>
      </c>
      <c r="E53" s="74"/>
      <c r="F53" s="74"/>
      <c r="G53" s="72">
        <f>E53/C53</f>
        <v>0</v>
      </c>
      <c r="H53" s="73" t="e">
        <f>E53/#REF!</f>
        <v>#REF!</v>
      </c>
      <c r="I53" s="73" t="e">
        <f>E53/#REF!</f>
        <v>#REF!</v>
      </c>
      <c r="J53" s="73">
        <f t="shared" si="2"/>
        <v>0</v>
      </c>
      <c r="K53" s="73">
        <f t="shared" si="3"/>
        <v>0</v>
      </c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  <c r="IT53" s="9"/>
      <c r="IU53" s="9"/>
    </row>
    <row r="54" spans="1:11" ht="12.75">
      <c r="A54" s="69" t="s">
        <v>56</v>
      </c>
      <c r="B54" s="65"/>
      <c r="C54" s="6">
        <v>4209.2</v>
      </c>
      <c r="D54" s="6">
        <v>4209.2</v>
      </c>
      <c r="E54" s="74">
        <v>150.4</v>
      </c>
      <c r="F54" s="74">
        <v>150.4</v>
      </c>
      <c r="G54" s="72">
        <f>E54/C54</f>
        <v>0.03573125534543382</v>
      </c>
      <c r="H54" s="73" t="e">
        <f>E54/#REF!</f>
        <v>#REF!</v>
      </c>
      <c r="I54" s="73" t="e">
        <f>E54/#REF!</f>
        <v>#REF!</v>
      </c>
      <c r="J54" s="73">
        <f t="shared" si="2"/>
        <v>0.03573125534543382</v>
      </c>
      <c r="K54" s="73">
        <f t="shared" si="3"/>
        <v>0.03573125534543382</v>
      </c>
    </row>
    <row r="55" spans="1:255" ht="12.75">
      <c r="A55" s="7" t="s">
        <v>105</v>
      </c>
      <c r="B55" s="3" t="s">
        <v>91</v>
      </c>
      <c r="C55" s="4">
        <f>C56+C57+C58+C59+C60+C61+C62+C63+C64</f>
        <v>3926.5</v>
      </c>
      <c r="D55" s="4">
        <f>D56+D57+D58+D59+D60+D61+D62+D63+D64</f>
        <v>3926.5</v>
      </c>
      <c r="E55" s="4">
        <f>E56+E57+E58+E59+E60+E61+E62+E63+E64</f>
        <v>64.1</v>
      </c>
      <c r="F55" s="4">
        <f>F56+F57+F58+F59+F60+F61+F62+F63+F64</f>
        <v>64.1</v>
      </c>
      <c r="G55" s="5">
        <f>E55/C55</f>
        <v>0.016324971348529223</v>
      </c>
      <c r="H55" s="16" t="e">
        <f>E55/#REF!</f>
        <v>#REF!</v>
      </c>
      <c r="I55" s="16" t="e">
        <f>E55/#REF!</f>
        <v>#REF!</v>
      </c>
      <c r="J55" s="15">
        <f t="shared" si="2"/>
        <v>0.016324971348529223</v>
      </c>
      <c r="K55" s="15">
        <f t="shared" si="3"/>
        <v>0.016324971348529223</v>
      </c>
      <c r="L55" s="81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8"/>
      <c r="IU55" s="8"/>
    </row>
    <row r="56" spans="1:12" ht="12.75">
      <c r="A56" s="69" t="s">
        <v>48</v>
      </c>
      <c r="B56" s="65"/>
      <c r="C56" s="6">
        <v>530.3</v>
      </c>
      <c r="D56" s="6">
        <v>530.3</v>
      </c>
      <c r="E56" s="74">
        <v>11.7</v>
      </c>
      <c r="F56" s="74">
        <v>11.7</v>
      </c>
      <c r="G56" s="72">
        <f>E56/C56</f>
        <v>0.022062983217046955</v>
      </c>
      <c r="H56" s="73" t="e">
        <f>E56/#REF!</f>
        <v>#REF!</v>
      </c>
      <c r="I56" s="73" t="e">
        <f>E56/#REF!</f>
        <v>#REF!</v>
      </c>
      <c r="J56" s="73">
        <f t="shared" si="2"/>
        <v>0.022062983217046955</v>
      </c>
      <c r="K56" s="73">
        <f t="shared" si="3"/>
        <v>0.022062983217046955</v>
      </c>
      <c r="L56" s="81"/>
    </row>
    <row r="57" spans="1:12" ht="12.75">
      <c r="A57" s="69" t="s">
        <v>49</v>
      </c>
      <c r="B57" s="65"/>
      <c r="C57" s="6">
        <v>155.7</v>
      </c>
      <c r="D57" s="6">
        <v>155.7</v>
      </c>
      <c r="E57" s="74">
        <v>3</v>
      </c>
      <c r="F57" s="74">
        <v>3</v>
      </c>
      <c r="G57" s="72">
        <f>E57/C57</f>
        <v>0.01926782273603083</v>
      </c>
      <c r="H57" s="73" t="e">
        <f>E57/#REF!</f>
        <v>#REF!</v>
      </c>
      <c r="I57" s="73" t="e">
        <f>E57/#REF!</f>
        <v>#REF!</v>
      </c>
      <c r="J57" s="73">
        <f t="shared" si="2"/>
        <v>0.01926782273603083</v>
      </c>
      <c r="K57" s="73">
        <f t="shared" si="3"/>
        <v>0.01926782273603083</v>
      </c>
      <c r="L57" s="81"/>
    </row>
    <row r="58" spans="1:12" ht="12.75">
      <c r="A58" s="69" t="s">
        <v>50</v>
      </c>
      <c r="B58" s="65"/>
      <c r="C58" s="6">
        <v>357.8</v>
      </c>
      <c r="D58" s="6">
        <v>357.8</v>
      </c>
      <c r="E58" s="74">
        <v>4.2</v>
      </c>
      <c r="F58" s="74">
        <v>4.2</v>
      </c>
      <c r="G58" s="72">
        <f>E58/C58</f>
        <v>0.011738401341531582</v>
      </c>
      <c r="H58" s="73" t="e">
        <f>E58/#REF!</f>
        <v>#REF!</v>
      </c>
      <c r="I58" s="73" t="e">
        <f>E58/#REF!</f>
        <v>#REF!</v>
      </c>
      <c r="J58" s="73">
        <f t="shared" si="2"/>
        <v>0.011738401341531582</v>
      </c>
      <c r="K58" s="73">
        <f t="shared" si="3"/>
        <v>0.011738401341531582</v>
      </c>
      <c r="L58" s="82"/>
    </row>
    <row r="59" spans="1:12" ht="12.75">
      <c r="A59" s="69" t="s">
        <v>51</v>
      </c>
      <c r="B59" s="65"/>
      <c r="C59" s="6">
        <v>406.4</v>
      </c>
      <c r="D59" s="6">
        <v>406.4</v>
      </c>
      <c r="E59" s="74">
        <v>4.6</v>
      </c>
      <c r="F59" s="74">
        <v>4.6</v>
      </c>
      <c r="G59" s="72">
        <f>E59/C59</f>
        <v>0.011318897637795275</v>
      </c>
      <c r="H59" s="73" t="e">
        <f>E59/#REF!</f>
        <v>#REF!</v>
      </c>
      <c r="I59" s="73" t="e">
        <f>E59/#REF!</f>
        <v>#REF!</v>
      </c>
      <c r="J59" s="73">
        <f t="shared" si="2"/>
        <v>0.011318897637795275</v>
      </c>
      <c r="K59" s="73">
        <f t="shared" si="3"/>
        <v>0.011318897637795275</v>
      </c>
      <c r="L59" s="81"/>
    </row>
    <row r="60" spans="1:12" ht="12.75">
      <c r="A60" s="69" t="s">
        <v>52</v>
      </c>
      <c r="B60" s="65"/>
      <c r="C60" s="6">
        <v>178</v>
      </c>
      <c r="D60" s="6">
        <v>178</v>
      </c>
      <c r="E60" s="74">
        <v>1.3</v>
      </c>
      <c r="F60" s="74">
        <v>1.3</v>
      </c>
      <c r="G60" s="72">
        <f>E60/C60</f>
        <v>0.007303370786516854</v>
      </c>
      <c r="H60" s="73" t="e">
        <f>E60/#REF!</f>
        <v>#REF!</v>
      </c>
      <c r="I60" s="73" t="e">
        <f>E60/#REF!</f>
        <v>#REF!</v>
      </c>
      <c r="J60" s="73">
        <f t="shared" si="2"/>
        <v>0.007303370786516854</v>
      </c>
      <c r="K60" s="73">
        <f t="shared" si="3"/>
        <v>0.007303370786516854</v>
      </c>
      <c r="L60" s="81"/>
    </row>
    <row r="61" spans="1:12" ht="12.75">
      <c r="A61" s="69" t="s">
        <v>53</v>
      </c>
      <c r="B61" s="65"/>
      <c r="C61" s="6">
        <v>300.4</v>
      </c>
      <c r="D61" s="6">
        <v>300.4</v>
      </c>
      <c r="E61" s="74">
        <v>9.7</v>
      </c>
      <c r="F61" s="74">
        <v>9.7</v>
      </c>
      <c r="G61" s="72">
        <f>E61/C61</f>
        <v>0.032290279627163784</v>
      </c>
      <c r="H61" s="73" t="e">
        <f>E61/#REF!</f>
        <v>#REF!</v>
      </c>
      <c r="I61" s="73" t="e">
        <f>E61/#REF!</f>
        <v>#REF!</v>
      </c>
      <c r="J61" s="73">
        <f t="shared" si="2"/>
        <v>0.032290279627163784</v>
      </c>
      <c r="K61" s="73">
        <f t="shared" si="3"/>
        <v>0.032290279627163784</v>
      </c>
      <c r="L61" s="81"/>
    </row>
    <row r="62" spans="1:12" ht="12.75">
      <c r="A62" s="69" t="s">
        <v>54</v>
      </c>
      <c r="B62" s="65"/>
      <c r="C62" s="6">
        <v>87.4</v>
      </c>
      <c r="D62" s="6">
        <v>87.4</v>
      </c>
      <c r="E62" s="74">
        <v>1.4</v>
      </c>
      <c r="F62" s="74">
        <v>1.4</v>
      </c>
      <c r="G62" s="72">
        <f>E62/C62</f>
        <v>0.016018306636155603</v>
      </c>
      <c r="H62" s="73" t="e">
        <f>E62/#REF!</f>
        <v>#REF!</v>
      </c>
      <c r="I62" s="73" t="e">
        <f>E62/#REF!</f>
        <v>#REF!</v>
      </c>
      <c r="J62" s="73">
        <f t="shared" si="2"/>
        <v>0.016018306636155603</v>
      </c>
      <c r="K62" s="73">
        <f t="shared" si="3"/>
        <v>0.016018306636155603</v>
      </c>
      <c r="L62" s="82"/>
    </row>
    <row r="63" spans="1:255" ht="12.75">
      <c r="A63" s="69" t="s">
        <v>55</v>
      </c>
      <c r="B63" s="65"/>
      <c r="C63" s="74">
        <v>429</v>
      </c>
      <c r="D63" s="74">
        <v>429</v>
      </c>
      <c r="E63" s="74">
        <v>1.7</v>
      </c>
      <c r="F63" s="74">
        <v>1.7</v>
      </c>
      <c r="G63" s="72">
        <f>E63/C63</f>
        <v>0.003962703962703962</v>
      </c>
      <c r="H63" s="73" t="e">
        <f>E63/#REF!</f>
        <v>#REF!</v>
      </c>
      <c r="I63" s="73" t="e">
        <f>E63/#REF!</f>
        <v>#REF!</v>
      </c>
      <c r="J63" s="73">
        <f t="shared" si="2"/>
        <v>0.003962703962703962</v>
      </c>
      <c r="K63" s="73">
        <f t="shared" si="3"/>
        <v>0.003962703962703962</v>
      </c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  <c r="IS63" s="9"/>
      <c r="IT63" s="9"/>
      <c r="IU63" s="9"/>
    </row>
    <row r="64" spans="1:11" ht="12.75">
      <c r="A64" s="69" t="s">
        <v>56</v>
      </c>
      <c r="B64" s="65"/>
      <c r="C64" s="6">
        <v>1481.5</v>
      </c>
      <c r="D64" s="6">
        <v>1481.5</v>
      </c>
      <c r="E64" s="74">
        <v>26.5</v>
      </c>
      <c r="F64" s="74">
        <v>26.5</v>
      </c>
      <c r="G64" s="72">
        <f>E64/C64</f>
        <v>0.017887276409044885</v>
      </c>
      <c r="H64" s="73" t="e">
        <f>E64/#REF!</f>
        <v>#REF!</v>
      </c>
      <c r="I64" s="73" t="e">
        <f>E64/#REF!</f>
        <v>#REF!</v>
      </c>
      <c r="J64" s="73">
        <f t="shared" si="2"/>
        <v>0.017887276409044885</v>
      </c>
      <c r="K64" s="73">
        <f t="shared" si="3"/>
        <v>0.017887276409044885</v>
      </c>
    </row>
    <row r="65" spans="1:11" ht="12.75">
      <c r="A65" s="106" t="s">
        <v>18</v>
      </c>
      <c r="B65" s="107"/>
      <c r="C65" s="13">
        <f>C5+C15+C25+C35+C45+C55</f>
        <v>32286.1</v>
      </c>
      <c r="D65" s="13">
        <f>D5+D15+D25+D35+D45+D55</f>
        <v>32286.1</v>
      </c>
      <c r="E65" s="13">
        <f>E5+E15+E25+E35+E45+E55</f>
        <v>1580.9999999999998</v>
      </c>
      <c r="F65" s="13">
        <f>F5+F15+F25+F35+F45+F55</f>
        <v>1580.9999999999998</v>
      </c>
      <c r="G65" s="14">
        <f>E65/C65</f>
        <v>0.04896844152746847</v>
      </c>
      <c r="H65" s="14" t="e">
        <f>E65/#REF!</f>
        <v>#REF!</v>
      </c>
      <c r="I65" s="14" t="e">
        <f>E65/#REF!</f>
        <v>#REF!</v>
      </c>
      <c r="J65" s="15">
        <f t="shared" si="2"/>
        <v>0.04896844152746847</v>
      </c>
      <c r="K65" s="15">
        <f t="shared" si="3"/>
        <v>0.04896844152746847</v>
      </c>
    </row>
    <row r="66" spans="1:11" ht="12.75">
      <c r="A66" s="7" t="s">
        <v>106</v>
      </c>
      <c r="B66" s="28" t="s">
        <v>19</v>
      </c>
      <c r="C66" s="4">
        <f>C67</f>
        <v>3033</v>
      </c>
      <c r="D66" s="4">
        <f>D67</f>
        <v>3033</v>
      </c>
      <c r="E66" s="4">
        <f>E67</f>
        <v>16.4</v>
      </c>
      <c r="F66" s="4">
        <f>F67</f>
        <v>16.4</v>
      </c>
      <c r="G66" s="5">
        <f>E66/C66</f>
        <v>0.0054071876030333</v>
      </c>
      <c r="H66" s="5" t="e">
        <f>E66/#REF!</f>
        <v>#REF!</v>
      </c>
      <c r="I66" s="5" t="e">
        <f>E66/#REF!</f>
        <v>#REF!</v>
      </c>
      <c r="J66" s="15">
        <f t="shared" si="2"/>
        <v>0.0054071876030333</v>
      </c>
      <c r="K66" s="15">
        <f t="shared" si="3"/>
        <v>0.0054071876030333</v>
      </c>
    </row>
    <row r="67" spans="1:11" ht="12.75">
      <c r="A67" s="69" t="s">
        <v>56</v>
      </c>
      <c r="B67" s="65"/>
      <c r="C67" s="6">
        <v>3033</v>
      </c>
      <c r="D67" s="6">
        <v>3033</v>
      </c>
      <c r="E67" s="74">
        <v>16.4</v>
      </c>
      <c r="F67" s="71">
        <v>16.4</v>
      </c>
      <c r="G67" s="72">
        <f>E67/C67</f>
        <v>0.0054071876030333</v>
      </c>
      <c r="H67" s="72" t="e">
        <f>E67/#REF!</f>
        <v>#REF!</v>
      </c>
      <c r="I67" s="72" t="e">
        <f>E67/#REF!</f>
        <v>#REF!</v>
      </c>
      <c r="J67" s="73">
        <f t="shared" si="2"/>
        <v>0.0054071876030333</v>
      </c>
      <c r="K67" s="73">
        <f t="shared" si="3"/>
        <v>0.0054071876030333</v>
      </c>
    </row>
    <row r="68" spans="1:11" ht="12.75">
      <c r="A68" s="7" t="s">
        <v>107</v>
      </c>
      <c r="B68" s="27" t="s">
        <v>57</v>
      </c>
      <c r="C68" s="4">
        <f>C69</f>
        <v>200</v>
      </c>
      <c r="D68" s="4">
        <f>D69</f>
        <v>200</v>
      </c>
      <c r="E68" s="4">
        <f>E69</f>
        <v>181.9</v>
      </c>
      <c r="F68" s="4">
        <f>F69</f>
        <v>181.9</v>
      </c>
      <c r="G68" s="5">
        <f>E68/C68</f>
        <v>0.9095</v>
      </c>
      <c r="H68" s="16" t="s">
        <v>17</v>
      </c>
      <c r="I68" s="16" t="s">
        <v>17</v>
      </c>
      <c r="J68" s="15">
        <f t="shared" si="2"/>
        <v>0.9095</v>
      </c>
      <c r="K68" s="15">
        <f t="shared" si="3"/>
        <v>0.9095</v>
      </c>
    </row>
    <row r="69" spans="1:11" ht="12.75">
      <c r="A69" s="69" t="s">
        <v>56</v>
      </c>
      <c r="B69" s="75"/>
      <c r="C69" s="6">
        <v>200</v>
      </c>
      <c r="D69" s="6">
        <v>200</v>
      </c>
      <c r="E69" s="74">
        <v>181.9</v>
      </c>
      <c r="F69" s="71">
        <v>181.9</v>
      </c>
      <c r="G69" s="72">
        <f>E69/C69</f>
        <v>0.9095</v>
      </c>
      <c r="H69" s="73"/>
      <c r="I69" s="73"/>
      <c r="J69" s="73">
        <f t="shared" si="2"/>
        <v>0.9095</v>
      </c>
      <c r="K69" s="73">
        <f t="shared" si="3"/>
        <v>0.9095</v>
      </c>
    </row>
    <row r="70" spans="1:11" ht="12.75">
      <c r="A70" s="106" t="s">
        <v>29</v>
      </c>
      <c r="B70" s="107"/>
      <c r="C70" s="13">
        <f>C66+C68</f>
        <v>3233</v>
      </c>
      <c r="D70" s="13">
        <f>D66+D68</f>
        <v>3233</v>
      </c>
      <c r="E70" s="13">
        <f>E66+E68</f>
        <v>198.3</v>
      </c>
      <c r="F70" s="13">
        <f>F66+F68</f>
        <v>198.3</v>
      </c>
      <c r="G70" s="14">
        <f>E70/C70</f>
        <v>0.06133622022888958</v>
      </c>
      <c r="H70" s="16" t="s">
        <v>17</v>
      </c>
      <c r="I70" s="16" t="s">
        <v>17</v>
      </c>
      <c r="J70" s="26">
        <f t="shared" si="2"/>
        <v>0.06133622022888958</v>
      </c>
      <c r="K70" s="26">
        <f t="shared" si="3"/>
        <v>0.06133622022888958</v>
      </c>
    </row>
    <row r="71" spans="1:11" ht="16.5">
      <c r="A71" s="104" t="s">
        <v>58</v>
      </c>
      <c r="B71" s="105"/>
      <c r="C71" s="17">
        <f>C72+C73+C74+C75+C76+C77+C78+C79+C80</f>
        <v>35519.1</v>
      </c>
      <c r="D71" s="17">
        <f>D72+D73+D74+D75+D76+D77+D78+D79+D80</f>
        <v>35519.1</v>
      </c>
      <c r="E71" s="17">
        <f>E72+E73+E74+E75+E76+E77+E78+E79+E80</f>
        <v>1779.3</v>
      </c>
      <c r="F71" s="17">
        <f>F72+F73+F74+F75+F76+F77+F78+F79+F80</f>
        <v>1779.3</v>
      </c>
      <c r="G71" s="44">
        <f>E71/C71</f>
        <v>0.05009417468348016</v>
      </c>
      <c r="H71" s="44" t="e">
        <f>E71/#REF!</f>
        <v>#REF!</v>
      </c>
      <c r="I71" s="44" t="e">
        <f>E71/#REF!</f>
        <v>#REF!</v>
      </c>
      <c r="J71" s="121">
        <f>E71/C71</f>
        <v>0.05009417468348016</v>
      </c>
      <c r="K71" s="121">
        <f t="shared" si="3"/>
        <v>0.05009417468348016</v>
      </c>
    </row>
    <row r="72" spans="1:11" ht="12.75">
      <c r="A72" s="69" t="s">
        <v>48</v>
      </c>
      <c r="B72" s="65"/>
      <c r="C72" s="4">
        <f>C6+C16+C26+C36+C46+C56</f>
        <v>2236.3</v>
      </c>
      <c r="D72" s="4">
        <f>D6+D16+D26+D36+D46+D56</f>
        <v>2236.3</v>
      </c>
      <c r="E72" s="4">
        <f>E6+E16+E26+E36+E46+E56</f>
        <v>135.6</v>
      </c>
      <c r="F72" s="4">
        <f>F6+F16+F26+F36+F46+F56</f>
        <v>135.6</v>
      </c>
      <c r="G72" s="30">
        <f>E72/C72</f>
        <v>0.06063587175244823</v>
      </c>
      <c r="H72" s="5" t="e">
        <f>E72/#REF!</f>
        <v>#REF!</v>
      </c>
      <c r="I72" s="5" t="e">
        <f>E72/#REF!</f>
        <v>#REF!</v>
      </c>
      <c r="J72" s="15">
        <f t="shared" si="2"/>
        <v>0.06063587175244823</v>
      </c>
      <c r="K72" s="15">
        <f t="shared" si="3"/>
        <v>0.06063587175244823</v>
      </c>
    </row>
    <row r="73" spans="1:11" ht="12" customHeight="1">
      <c r="A73" s="69" t="s">
        <v>49</v>
      </c>
      <c r="B73" s="65"/>
      <c r="C73" s="4">
        <f>C7+C17+C27+C37+C47+C57</f>
        <v>1045.5</v>
      </c>
      <c r="D73" s="4">
        <f>D7+D17+D27+D37+D47+D57</f>
        <v>1045.5</v>
      </c>
      <c r="E73" s="4">
        <f>E7+E17+E27+E37+E47+E57</f>
        <v>58.5</v>
      </c>
      <c r="F73" s="4">
        <f>F7+F17+F27+F37+F47+F57</f>
        <v>58.5</v>
      </c>
      <c r="G73" s="30">
        <f>E73/C73</f>
        <v>0.05595408895265423</v>
      </c>
      <c r="H73" s="5" t="e">
        <f>E73/#REF!</f>
        <v>#REF!</v>
      </c>
      <c r="I73" s="5" t="e">
        <f>E73/#REF!</f>
        <v>#REF!</v>
      </c>
      <c r="J73" s="15">
        <f t="shared" si="2"/>
        <v>0.05595408895265423</v>
      </c>
      <c r="K73" s="15">
        <f t="shared" si="3"/>
        <v>0.05595408895265423</v>
      </c>
    </row>
    <row r="74" spans="1:255" s="9" customFormat="1" ht="12" customHeight="1">
      <c r="A74" s="69" t="s">
        <v>50</v>
      </c>
      <c r="B74" s="65"/>
      <c r="C74" s="4">
        <f>C8+C18+C28+C38+C48+C58</f>
        <v>1848.9999999999998</v>
      </c>
      <c r="D74" s="4">
        <f>D8+D18+D28+D38+D48+D58</f>
        <v>1848.9999999999998</v>
      </c>
      <c r="E74" s="4">
        <f>E8+E18+E28+E38+E48+E58</f>
        <v>100.7</v>
      </c>
      <c r="F74" s="4">
        <f>F8+F18+F28+F38+F48+F58</f>
        <v>100.7</v>
      </c>
      <c r="G74" s="30">
        <f>E74/C74</f>
        <v>0.05446187128177394</v>
      </c>
      <c r="H74" s="5" t="e">
        <f>E74/#REF!</f>
        <v>#REF!</v>
      </c>
      <c r="I74" s="5" t="e">
        <f>E74/#REF!</f>
        <v>#REF!</v>
      </c>
      <c r="J74" s="15">
        <f t="shared" si="2"/>
        <v>0.05446187128177394</v>
      </c>
      <c r="K74" s="15">
        <f t="shared" si="3"/>
        <v>0.05446187128177394</v>
      </c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/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/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/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2"/>
      <c r="FK74" s="62"/>
      <c r="FL74" s="62"/>
      <c r="FM74" s="62"/>
      <c r="FN74" s="62"/>
      <c r="FO74" s="62"/>
      <c r="FP74" s="62"/>
      <c r="FQ74" s="62"/>
      <c r="FR74" s="62"/>
      <c r="FS74" s="62"/>
      <c r="FT74" s="62"/>
      <c r="FU74" s="62"/>
      <c r="FV74" s="62"/>
      <c r="FW74" s="62"/>
      <c r="FX74" s="62"/>
      <c r="FY74" s="62"/>
      <c r="FZ74" s="62"/>
      <c r="GA74" s="62"/>
      <c r="GB74" s="62"/>
      <c r="GC74" s="62"/>
      <c r="GD74" s="62"/>
      <c r="GE74" s="62"/>
      <c r="GF74" s="62"/>
      <c r="GG74" s="62"/>
      <c r="GH74" s="62"/>
      <c r="GI74" s="62"/>
      <c r="GJ74" s="62"/>
      <c r="GK74" s="62"/>
      <c r="GL74" s="62"/>
      <c r="GM74" s="62"/>
      <c r="GN74" s="62"/>
      <c r="GO74" s="62"/>
      <c r="GP74" s="62"/>
      <c r="GQ74" s="62"/>
      <c r="GR74" s="62"/>
      <c r="GS74" s="62"/>
      <c r="GT74" s="62"/>
      <c r="GU74" s="62"/>
      <c r="GV74" s="62"/>
      <c r="GW74" s="62"/>
      <c r="GX74" s="62"/>
      <c r="GY74" s="62"/>
      <c r="GZ74" s="62"/>
      <c r="HA74" s="62"/>
      <c r="HB74" s="62"/>
      <c r="HC74" s="62"/>
      <c r="HD74" s="62"/>
      <c r="HE74" s="62"/>
      <c r="HF74" s="62"/>
      <c r="HG74" s="62"/>
      <c r="HH74" s="62"/>
      <c r="HI74" s="62"/>
      <c r="HJ74" s="62"/>
      <c r="HK74" s="62"/>
      <c r="HL74" s="62"/>
      <c r="HM74" s="62"/>
      <c r="HN74" s="62"/>
      <c r="HO74" s="62"/>
      <c r="HP74" s="62"/>
      <c r="HQ74" s="62"/>
      <c r="HR74" s="62"/>
      <c r="HS74" s="62"/>
      <c r="HT74" s="62"/>
      <c r="HU74" s="62"/>
      <c r="HV74" s="62"/>
      <c r="HW74" s="62"/>
      <c r="HX74" s="62"/>
      <c r="HY74" s="62"/>
      <c r="HZ74" s="62"/>
      <c r="IA74" s="62"/>
      <c r="IB74" s="62"/>
      <c r="IC74" s="62"/>
      <c r="ID74" s="62"/>
      <c r="IE74" s="62"/>
      <c r="IF74" s="62"/>
      <c r="IG74" s="62"/>
      <c r="IH74" s="62"/>
      <c r="II74" s="62"/>
      <c r="IJ74" s="62"/>
      <c r="IK74" s="62"/>
      <c r="IL74" s="62"/>
      <c r="IM74" s="62"/>
      <c r="IN74" s="62"/>
      <c r="IO74" s="62"/>
      <c r="IP74" s="62"/>
      <c r="IQ74" s="62"/>
      <c r="IR74" s="62"/>
      <c r="IS74" s="62"/>
      <c r="IT74" s="62"/>
      <c r="IU74" s="62"/>
    </row>
    <row r="75" spans="1:255" s="9" customFormat="1" ht="12" customHeight="1">
      <c r="A75" s="69" t="s">
        <v>51</v>
      </c>
      <c r="B75" s="65"/>
      <c r="C75" s="4">
        <f>C9+C19+C29+C39+C49+C59</f>
        <v>2025.1999999999998</v>
      </c>
      <c r="D75" s="4">
        <f>D9+D19+D29+D39+D49+D59</f>
        <v>2025.1999999999998</v>
      </c>
      <c r="E75" s="4">
        <f>E9+E19+E29+E39+E49+E59</f>
        <v>141.1</v>
      </c>
      <c r="F75" s="4">
        <f>F9+F19+F29+F39+F49+F59</f>
        <v>141.1</v>
      </c>
      <c r="G75" s="30">
        <f>E75/C75</f>
        <v>0.06967213114754099</v>
      </c>
      <c r="H75" s="5" t="e">
        <f>E75/#REF!</f>
        <v>#REF!</v>
      </c>
      <c r="I75" s="5" t="e">
        <f>E75/#REF!</f>
        <v>#REF!</v>
      </c>
      <c r="J75" s="15">
        <f t="shared" si="2"/>
        <v>0.06967213114754099</v>
      </c>
      <c r="K75" s="15">
        <f t="shared" si="3"/>
        <v>0.06967213114754099</v>
      </c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/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/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/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2"/>
      <c r="FK75" s="62"/>
      <c r="FL75" s="62"/>
      <c r="FM75" s="62"/>
      <c r="FN75" s="62"/>
      <c r="FO75" s="62"/>
      <c r="FP75" s="62"/>
      <c r="FQ75" s="62"/>
      <c r="FR75" s="62"/>
      <c r="FS75" s="62"/>
      <c r="FT75" s="62"/>
      <c r="FU75" s="62"/>
      <c r="FV75" s="62"/>
      <c r="FW75" s="62"/>
      <c r="FX75" s="62"/>
      <c r="FY75" s="62"/>
      <c r="FZ75" s="62"/>
      <c r="GA75" s="62"/>
      <c r="GB75" s="62"/>
      <c r="GC75" s="62"/>
      <c r="GD75" s="62"/>
      <c r="GE75" s="62"/>
      <c r="GF75" s="62"/>
      <c r="GG75" s="62"/>
      <c r="GH75" s="62"/>
      <c r="GI75" s="62"/>
      <c r="GJ75" s="62"/>
      <c r="GK75" s="62"/>
      <c r="GL75" s="62"/>
      <c r="GM75" s="62"/>
      <c r="GN75" s="62"/>
      <c r="GO75" s="62"/>
      <c r="GP75" s="62"/>
      <c r="GQ75" s="62"/>
      <c r="GR75" s="62"/>
      <c r="GS75" s="62"/>
      <c r="GT75" s="62"/>
      <c r="GU75" s="62"/>
      <c r="GV75" s="62"/>
      <c r="GW75" s="62"/>
      <c r="GX75" s="62"/>
      <c r="GY75" s="62"/>
      <c r="GZ75" s="62"/>
      <c r="HA75" s="62"/>
      <c r="HB75" s="62"/>
      <c r="HC75" s="62"/>
      <c r="HD75" s="62"/>
      <c r="HE75" s="62"/>
      <c r="HF75" s="62"/>
      <c r="HG75" s="62"/>
      <c r="HH75" s="62"/>
      <c r="HI75" s="62"/>
      <c r="HJ75" s="62"/>
      <c r="HK75" s="62"/>
      <c r="HL75" s="62"/>
      <c r="HM75" s="62"/>
      <c r="HN75" s="62"/>
      <c r="HO75" s="62"/>
      <c r="HP75" s="62"/>
      <c r="HQ75" s="62"/>
      <c r="HR75" s="62"/>
      <c r="HS75" s="62"/>
      <c r="HT75" s="62"/>
      <c r="HU75" s="62"/>
      <c r="HV75" s="62"/>
      <c r="HW75" s="62"/>
      <c r="HX75" s="62"/>
      <c r="HY75" s="62"/>
      <c r="HZ75" s="62"/>
      <c r="IA75" s="62"/>
      <c r="IB75" s="62"/>
      <c r="IC75" s="62"/>
      <c r="ID75" s="62"/>
      <c r="IE75" s="62"/>
      <c r="IF75" s="62"/>
      <c r="IG75" s="62"/>
      <c r="IH75" s="62"/>
      <c r="II75" s="62"/>
      <c r="IJ75" s="62"/>
      <c r="IK75" s="62"/>
      <c r="IL75" s="62"/>
      <c r="IM75" s="62"/>
      <c r="IN75" s="62"/>
      <c r="IO75" s="62"/>
      <c r="IP75" s="62"/>
      <c r="IQ75" s="62"/>
      <c r="IR75" s="62"/>
      <c r="IS75" s="62"/>
      <c r="IT75" s="62"/>
      <c r="IU75" s="62"/>
    </row>
    <row r="76" spans="1:255" s="9" customFormat="1" ht="12" customHeight="1">
      <c r="A76" s="69" t="s">
        <v>52</v>
      </c>
      <c r="B76" s="65"/>
      <c r="C76" s="4">
        <f>C10+C20+C30+C40+C50+C60</f>
        <v>1104.8</v>
      </c>
      <c r="D76" s="4">
        <f>D10+D20+D30+D40+D50+D60</f>
        <v>1104.8</v>
      </c>
      <c r="E76" s="4">
        <f>E10+E20+E30+E40+E50+E60</f>
        <v>75.7</v>
      </c>
      <c r="F76" s="4">
        <f>F10+F20+F30+F40+F50+F60</f>
        <v>75.7</v>
      </c>
      <c r="G76" s="30">
        <f>E76/C76</f>
        <v>0.06851918899348299</v>
      </c>
      <c r="H76" s="5" t="e">
        <f>E76/#REF!</f>
        <v>#REF!</v>
      </c>
      <c r="I76" s="5" t="e">
        <f>E76/#REF!</f>
        <v>#REF!</v>
      </c>
      <c r="J76" s="15">
        <f t="shared" si="2"/>
        <v>0.06851918899348299</v>
      </c>
      <c r="K76" s="15">
        <f t="shared" si="3"/>
        <v>0.06851918899348299</v>
      </c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/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/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/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2"/>
      <c r="FK76" s="62"/>
      <c r="FL76" s="62"/>
      <c r="FM76" s="62"/>
      <c r="FN76" s="62"/>
      <c r="FO76" s="62"/>
      <c r="FP76" s="62"/>
      <c r="FQ76" s="62"/>
      <c r="FR76" s="62"/>
      <c r="FS76" s="62"/>
      <c r="FT76" s="62"/>
      <c r="FU76" s="62"/>
      <c r="FV76" s="62"/>
      <c r="FW76" s="62"/>
      <c r="FX76" s="62"/>
      <c r="FY76" s="62"/>
      <c r="FZ76" s="62"/>
      <c r="GA76" s="62"/>
      <c r="GB76" s="62"/>
      <c r="GC76" s="62"/>
      <c r="GD76" s="62"/>
      <c r="GE76" s="62"/>
      <c r="GF76" s="62"/>
      <c r="GG76" s="62"/>
      <c r="GH76" s="62"/>
      <c r="GI76" s="62"/>
      <c r="GJ76" s="62"/>
      <c r="GK76" s="62"/>
      <c r="GL76" s="62"/>
      <c r="GM76" s="62"/>
      <c r="GN76" s="62"/>
      <c r="GO76" s="62"/>
      <c r="GP76" s="62"/>
      <c r="GQ76" s="62"/>
      <c r="GR76" s="62"/>
      <c r="GS76" s="62"/>
      <c r="GT76" s="62"/>
      <c r="GU76" s="62"/>
      <c r="GV76" s="62"/>
      <c r="GW76" s="62"/>
      <c r="GX76" s="62"/>
      <c r="GY76" s="62"/>
      <c r="GZ76" s="62"/>
      <c r="HA76" s="62"/>
      <c r="HB76" s="62"/>
      <c r="HC76" s="62"/>
      <c r="HD76" s="62"/>
      <c r="HE76" s="62"/>
      <c r="HF76" s="62"/>
      <c r="HG76" s="62"/>
      <c r="HH76" s="62"/>
      <c r="HI76" s="62"/>
      <c r="HJ76" s="62"/>
      <c r="HK76" s="62"/>
      <c r="HL76" s="62"/>
      <c r="HM76" s="62"/>
      <c r="HN76" s="62"/>
      <c r="HO76" s="62"/>
      <c r="HP76" s="62"/>
      <c r="HQ76" s="62"/>
      <c r="HR76" s="62"/>
      <c r="HS76" s="62"/>
      <c r="HT76" s="62"/>
      <c r="HU76" s="62"/>
      <c r="HV76" s="62"/>
      <c r="HW76" s="62"/>
      <c r="HX76" s="62"/>
      <c r="HY76" s="62"/>
      <c r="HZ76" s="62"/>
      <c r="IA76" s="62"/>
      <c r="IB76" s="62"/>
      <c r="IC76" s="62"/>
      <c r="ID76" s="62"/>
      <c r="IE76" s="62"/>
      <c r="IF76" s="62"/>
      <c r="IG76" s="62"/>
      <c r="IH76" s="62"/>
      <c r="II76" s="62"/>
      <c r="IJ76" s="62"/>
      <c r="IK76" s="62"/>
      <c r="IL76" s="62"/>
      <c r="IM76" s="62"/>
      <c r="IN76" s="62"/>
      <c r="IO76" s="62"/>
      <c r="IP76" s="62"/>
      <c r="IQ76" s="62"/>
      <c r="IR76" s="62"/>
      <c r="IS76" s="62"/>
      <c r="IT76" s="62"/>
      <c r="IU76" s="62"/>
    </row>
    <row r="77" spans="1:255" s="81" customFormat="1" ht="12" customHeight="1">
      <c r="A77" s="69" t="s">
        <v>53</v>
      </c>
      <c r="B77" s="65"/>
      <c r="C77" s="4">
        <f>C11+C21+C31+C41+C51+C61</f>
        <v>2478.7</v>
      </c>
      <c r="D77" s="4">
        <f>D11+D21+D31+D41+D51+D61</f>
        <v>2478.7</v>
      </c>
      <c r="E77" s="4">
        <f>E11+E21+E31+E41+E51+E61</f>
        <v>158.1</v>
      </c>
      <c r="F77" s="4">
        <f>F11+F21+F31+F41+F51+F61</f>
        <v>158.1</v>
      </c>
      <c r="G77" s="30">
        <f>E77/C77</f>
        <v>0.06378343486505023</v>
      </c>
      <c r="H77" s="5" t="e">
        <f>E77/#REF!</f>
        <v>#REF!</v>
      </c>
      <c r="I77" s="5" t="e">
        <f>E77/#REF!</f>
        <v>#REF!</v>
      </c>
      <c r="J77" s="15">
        <f t="shared" si="2"/>
        <v>0.06378343486505023</v>
      </c>
      <c r="K77" s="15">
        <f t="shared" si="3"/>
        <v>0.06378343486505023</v>
      </c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/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/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/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2"/>
      <c r="FK77" s="62"/>
      <c r="FL77" s="62"/>
      <c r="FM77" s="62"/>
      <c r="FN77" s="62"/>
      <c r="FO77" s="62"/>
      <c r="FP77" s="62"/>
      <c r="FQ77" s="62"/>
      <c r="FR77" s="62"/>
      <c r="FS77" s="62"/>
      <c r="FT77" s="62"/>
      <c r="FU77" s="62"/>
      <c r="FV77" s="62"/>
      <c r="FW77" s="62"/>
      <c r="FX77" s="62"/>
      <c r="FY77" s="62"/>
      <c r="FZ77" s="62"/>
      <c r="GA77" s="62"/>
      <c r="GB77" s="62"/>
      <c r="GC77" s="62"/>
      <c r="GD77" s="62"/>
      <c r="GE77" s="62"/>
      <c r="GF77" s="62"/>
      <c r="GG77" s="62"/>
      <c r="GH77" s="62"/>
      <c r="GI77" s="62"/>
      <c r="GJ77" s="62"/>
      <c r="GK77" s="62"/>
      <c r="GL77" s="62"/>
      <c r="GM77" s="62"/>
      <c r="GN77" s="62"/>
      <c r="GO77" s="62"/>
      <c r="GP77" s="62"/>
      <c r="GQ77" s="62"/>
      <c r="GR77" s="62"/>
      <c r="GS77" s="62"/>
      <c r="GT77" s="62"/>
      <c r="GU77" s="62"/>
      <c r="GV77" s="62"/>
      <c r="GW77" s="62"/>
      <c r="GX77" s="62"/>
      <c r="GY77" s="62"/>
      <c r="GZ77" s="62"/>
      <c r="HA77" s="62"/>
      <c r="HB77" s="62"/>
      <c r="HC77" s="62"/>
      <c r="HD77" s="62"/>
      <c r="HE77" s="62"/>
      <c r="HF77" s="62"/>
      <c r="HG77" s="62"/>
      <c r="HH77" s="62"/>
      <c r="HI77" s="62"/>
      <c r="HJ77" s="62"/>
      <c r="HK77" s="62"/>
      <c r="HL77" s="62"/>
      <c r="HM77" s="62"/>
      <c r="HN77" s="62"/>
      <c r="HO77" s="62"/>
      <c r="HP77" s="62"/>
      <c r="HQ77" s="62"/>
      <c r="HR77" s="62"/>
      <c r="HS77" s="62"/>
      <c r="HT77" s="62"/>
      <c r="HU77" s="62"/>
      <c r="HV77" s="62"/>
      <c r="HW77" s="62"/>
      <c r="HX77" s="62"/>
      <c r="HY77" s="62"/>
      <c r="HZ77" s="62"/>
      <c r="IA77" s="62"/>
      <c r="IB77" s="62"/>
      <c r="IC77" s="62"/>
      <c r="ID77" s="62"/>
      <c r="IE77" s="62"/>
      <c r="IF77" s="62"/>
      <c r="IG77" s="62"/>
      <c r="IH77" s="62"/>
      <c r="II77" s="62"/>
      <c r="IJ77" s="62"/>
      <c r="IK77" s="62"/>
      <c r="IL77" s="62"/>
      <c r="IM77" s="62"/>
      <c r="IN77" s="62"/>
      <c r="IO77" s="62"/>
      <c r="IP77" s="62"/>
      <c r="IQ77" s="62"/>
      <c r="IR77" s="62"/>
      <c r="IS77" s="62"/>
      <c r="IT77" s="62"/>
      <c r="IU77" s="62"/>
    </row>
    <row r="78" spans="1:255" s="81" customFormat="1" ht="12" customHeight="1">
      <c r="A78" s="69" t="s">
        <v>54</v>
      </c>
      <c r="B78" s="65"/>
      <c r="C78" s="4">
        <f>C12+C22+C32+C42+C52+C62</f>
        <v>1235.3</v>
      </c>
      <c r="D78" s="4">
        <f>D12+D22+D32+D42+D52+D62</f>
        <v>1235.3</v>
      </c>
      <c r="E78" s="4">
        <f>E12+E22+E32+E42+E52+E62</f>
        <v>97.80000000000001</v>
      </c>
      <c r="F78" s="4">
        <f>F12+F22+F32+F42+F52+F62</f>
        <v>97.80000000000001</v>
      </c>
      <c r="G78" s="30">
        <f>E78/C78</f>
        <v>0.07917105156642112</v>
      </c>
      <c r="H78" s="5" t="e">
        <f>E78/#REF!</f>
        <v>#REF!</v>
      </c>
      <c r="I78" s="5" t="e">
        <f>E78/#REF!</f>
        <v>#REF!</v>
      </c>
      <c r="J78" s="15">
        <f t="shared" si="2"/>
        <v>0.07917105156642112</v>
      </c>
      <c r="K78" s="15">
        <f t="shared" si="3"/>
        <v>0.07917105156642112</v>
      </c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/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/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/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2"/>
      <c r="FK78" s="62"/>
      <c r="FL78" s="62"/>
      <c r="FM78" s="62"/>
      <c r="FN78" s="62"/>
      <c r="FO78" s="62"/>
      <c r="FP78" s="62"/>
      <c r="FQ78" s="62"/>
      <c r="FR78" s="62"/>
      <c r="FS78" s="62"/>
      <c r="FT78" s="62"/>
      <c r="FU78" s="62"/>
      <c r="FV78" s="62"/>
      <c r="FW78" s="62"/>
      <c r="FX78" s="62"/>
      <c r="FY78" s="62"/>
      <c r="FZ78" s="62"/>
      <c r="GA78" s="62"/>
      <c r="GB78" s="62"/>
      <c r="GC78" s="62"/>
      <c r="GD78" s="62"/>
      <c r="GE78" s="62"/>
      <c r="GF78" s="62"/>
      <c r="GG78" s="62"/>
      <c r="GH78" s="62"/>
      <c r="GI78" s="62"/>
      <c r="GJ78" s="62"/>
      <c r="GK78" s="62"/>
      <c r="GL78" s="62"/>
      <c r="GM78" s="62"/>
      <c r="GN78" s="62"/>
      <c r="GO78" s="62"/>
      <c r="GP78" s="62"/>
      <c r="GQ78" s="62"/>
      <c r="GR78" s="62"/>
      <c r="GS78" s="62"/>
      <c r="GT78" s="62"/>
      <c r="GU78" s="62"/>
      <c r="GV78" s="62"/>
      <c r="GW78" s="62"/>
      <c r="GX78" s="62"/>
      <c r="GY78" s="62"/>
      <c r="GZ78" s="62"/>
      <c r="HA78" s="62"/>
      <c r="HB78" s="62"/>
      <c r="HC78" s="62"/>
      <c r="HD78" s="62"/>
      <c r="HE78" s="62"/>
      <c r="HF78" s="62"/>
      <c r="HG78" s="62"/>
      <c r="HH78" s="62"/>
      <c r="HI78" s="62"/>
      <c r="HJ78" s="62"/>
      <c r="HK78" s="62"/>
      <c r="HL78" s="62"/>
      <c r="HM78" s="62"/>
      <c r="HN78" s="62"/>
      <c r="HO78" s="62"/>
      <c r="HP78" s="62"/>
      <c r="HQ78" s="62"/>
      <c r="HR78" s="62"/>
      <c r="HS78" s="62"/>
      <c r="HT78" s="62"/>
      <c r="HU78" s="62"/>
      <c r="HV78" s="62"/>
      <c r="HW78" s="62"/>
      <c r="HX78" s="62"/>
      <c r="HY78" s="62"/>
      <c r="HZ78" s="62"/>
      <c r="IA78" s="62"/>
      <c r="IB78" s="62"/>
      <c r="IC78" s="62"/>
      <c r="ID78" s="62"/>
      <c r="IE78" s="62"/>
      <c r="IF78" s="62"/>
      <c r="IG78" s="62"/>
      <c r="IH78" s="62"/>
      <c r="II78" s="62"/>
      <c r="IJ78" s="62"/>
      <c r="IK78" s="62"/>
      <c r="IL78" s="62"/>
      <c r="IM78" s="62"/>
      <c r="IN78" s="62"/>
      <c r="IO78" s="62"/>
      <c r="IP78" s="62"/>
      <c r="IQ78" s="62"/>
      <c r="IR78" s="62"/>
      <c r="IS78" s="62"/>
      <c r="IT78" s="62"/>
      <c r="IU78" s="62"/>
    </row>
    <row r="79" spans="1:11" ht="12.75">
      <c r="A79" s="69" t="s">
        <v>55</v>
      </c>
      <c r="B79" s="65"/>
      <c r="C79" s="4">
        <f>C13+C23+C33+C43+C53+C63</f>
        <v>1776.7</v>
      </c>
      <c r="D79" s="4">
        <f>D13+D23+D33+D43+D53+D63</f>
        <v>1776.7</v>
      </c>
      <c r="E79" s="4">
        <f>E13+E23+E33+E43+E53+E63</f>
        <v>99.10000000000001</v>
      </c>
      <c r="F79" s="4">
        <f>F13+F23+F33+F43+F53+F63</f>
        <v>99.10000000000001</v>
      </c>
      <c r="G79" s="30">
        <f>E79/C79</f>
        <v>0.05577756514887151</v>
      </c>
      <c r="H79" s="5" t="e">
        <f>E79/#REF!</f>
        <v>#REF!</v>
      </c>
      <c r="I79" s="5" t="e">
        <f>E79/#REF!</f>
        <v>#REF!</v>
      </c>
      <c r="J79" s="15">
        <f t="shared" si="2"/>
        <v>0.05577756514887151</v>
      </c>
      <c r="K79" s="15">
        <f t="shared" si="3"/>
        <v>0.05577756514887151</v>
      </c>
    </row>
    <row r="80" spans="1:11" ht="12.75">
      <c r="A80" s="69" t="s">
        <v>56</v>
      </c>
      <c r="B80" s="65"/>
      <c r="C80" s="4">
        <f>C14+C24+C34+C44+C54+C64+C67+C69</f>
        <v>21767.6</v>
      </c>
      <c r="D80" s="4">
        <f>D14+D24+D34+D44+D54+D64+D67+D69</f>
        <v>21767.6</v>
      </c>
      <c r="E80" s="4">
        <f>E14+E24+E34+E44+E54+E64+E67+E69</f>
        <v>912.6999999999999</v>
      </c>
      <c r="F80" s="4">
        <f>F14+F24+F34+F44+F54+F64+F67+F69</f>
        <v>912.6999999999999</v>
      </c>
      <c r="G80" s="30">
        <f>E80/C80</f>
        <v>0.04192928940259836</v>
      </c>
      <c r="H80" s="5" t="e">
        <f>E80/#REF!</f>
        <v>#REF!</v>
      </c>
      <c r="I80" s="5" t="e">
        <f>E80/#REF!</f>
        <v>#REF!</v>
      </c>
      <c r="J80" s="15">
        <f t="shared" si="2"/>
        <v>0.04192928940259836</v>
      </c>
      <c r="K80" s="15">
        <f t="shared" si="3"/>
        <v>0.04192928940259836</v>
      </c>
    </row>
    <row r="81" spans="1:11" ht="63">
      <c r="A81" s="19" t="s">
        <v>59</v>
      </c>
      <c r="B81" s="1" t="s">
        <v>60</v>
      </c>
      <c r="C81" s="4">
        <f>C82+C83+C84+C85+C86+C87+C88+C89+C90</f>
        <v>12779.199999999999</v>
      </c>
      <c r="D81" s="4">
        <f>D82+D83+D84+D85+D86+D87+D88+D89+D90</f>
        <v>12779.199999999999</v>
      </c>
      <c r="E81" s="4">
        <f>E82+E83+E84+E85+E86+E87+E88+E89+E90</f>
        <v>935.6</v>
      </c>
      <c r="F81" s="4">
        <f>F82+F83+F84+F85+F86+F87+F88+F89+F90</f>
        <v>935.6</v>
      </c>
      <c r="G81" s="5">
        <f>E81/C81</f>
        <v>0.07321272067109053</v>
      </c>
      <c r="H81" s="16" t="e">
        <f>E81/#REF!</f>
        <v>#REF!</v>
      </c>
      <c r="I81" s="16" t="e">
        <f>E81/#REF!</f>
        <v>#REF!</v>
      </c>
      <c r="J81" s="15">
        <f t="shared" si="2"/>
        <v>0.07321272067109053</v>
      </c>
      <c r="K81" s="15">
        <f t="shared" si="3"/>
        <v>0.07321272067109053</v>
      </c>
    </row>
    <row r="82" spans="1:11" ht="12.75">
      <c r="A82" s="69" t="s">
        <v>48</v>
      </c>
      <c r="B82" s="65"/>
      <c r="C82" s="6">
        <v>1837.3</v>
      </c>
      <c r="D82" s="6">
        <v>1837.3</v>
      </c>
      <c r="E82" s="6">
        <v>140.7</v>
      </c>
      <c r="F82" s="6">
        <v>140.7</v>
      </c>
      <c r="G82" s="72">
        <f>E82/C82</f>
        <v>0.0765797637838132</v>
      </c>
      <c r="H82" s="73" t="e">
        <f>E82/#REF!</f>
        <v>#REF!</v>
      </c>
      <c r="I82" s="73" t="e">
        <f>E82/#REF!</f>
        <v>#REF!</v>
      </c>
      <c r="J82" s="73">
        <f t="shared" si="2"/>
        <v>0.0765797637838132</v>
      </c>
      <c r="K82" s="73">
        <f t="shared" si="3"/>
        <v>0.0765797637838132</v>
      </c>
    </row>
    <row r="83" spans="1:11" ht="12.75">
      <c r="A83" s="69" t="s">
        <v>49</v>
      </c>
      <c r="B83" s="65"/>
      <c r="C83" s="6">
        <v>1089.4</v>
      </c>
      <c r="D83" s="6">
        <v>1089.4</v>
      </c>
      <c r="E83" s="6">
        <v>83.4</v>
      </c>
      <c r="F83" s="6">
        <v>83.4</v>
      </c>
      <c r="G83" s="72">
        <f>E83/C83</f>
        <v>0.07655590233155865</v>
      </c>
      <c r="H83" s="73" t="e">
        <f>E83/#REF!</f>
        <v>#REF!</v>
      </c>
      <c r="I83" s="73" t="e">
        <f>E83/#REF!</f>
        <v>#REF!</v>
      </c>
      <c r="J83" s="73">
        <f t="shared" si="2"/>
        <v>0.07655590233155865</v>
      </c>
      <c r="K83" s="73">
        <f t="shared" si="3"/>
        <v>0.07655590233155865</v>
      </c>
    </row>
    <row r="84" spans="1:11" ht="12.75">
      <c r="A84" s="69" t="s">
        <v>50</v>
      </c>
      <c r="B84" s="65"/>
      <c r="C84" s="6">
        <v>1977.4</v>
      </c>
      <c r="D84" s="6">
        <v>1977.4</v>
      </c>
      <c r="E84" s="6">
        <v>151.4</v>
      </c>
      <c r="F84" s="6">
        <v>151.4</v>
      </c>
      <c r="G84" s="72">
        <f>E84/C84</f>
        <v>0.07656518660867806</v>
      </c>
      <c r="H84" s="73" t="e">
        <f>E84/#REF!</f>
        <v>#REF!</v>
      </c>
      <c r="I84" s="73" t="e">
        <f>E84/#REF!</f>
        <v>#REF!</v>
      </c>
      <c r="J84" s="73">
        <f t="shared" si="2"/>
        <v>0.07656518660867806</v>
      </c>
      <c r="K84" s="73">
        <f t="shared" si="3"/>
        <v>0.07656518660867806</v>
      </c>
    </row>
    <row r="85" spans="1:11" ht="12.75">
      <c r="A85" s="69" t="s">
        <v>51</v>
      </c>
      <c r="B85" s="65"/>
      <c r="C85" s="6">
        <v>1680</v>
      </c>
      <c r="D85" s="6">
        <v>1680</v>
      </c>
      <c r="E85" s="6">
        <v>78.2</v>
      </c>
      <c r="F85" s="6">
        <v>78.2</v>
      </c>
      <c r="G85" s="72">
        <f>E85/C85</f>
        <v>0.046547619047619046</v>
      </c>
      <c r="H85" s="73" t="e">
        <f>E85/#REF!</f>
        <v>#REF!</v>
      </c>
      <c r="I85" s="73" t="e">
        <f>E85/#REF!</f>
        <v>#REF!</v>
      </c>
      <c r="J85" s="73">
        <f t="shared" si="2"/>
        <v>0.046547619047619046</v>
      </c>
      <c r="K85" s="73">
        <f t="shared" si="3"/>
        <v>0.046547619047619046</v>
      </c>
    </row>
    <row r="86" spans="1:11" ht="12.75">
      <c r="A86" s="69" t="s">
        <v>52</v>
      </c>
      <c r="B86" s="65"/>
      <c r="C86" s="6">
        <v>1860.9</v>
      </c>
      <c r="D86" s="6">
        <v>1860.9</v>
      </c>
      <c r="E86" s="6">
        <v>142.5</v>
      </c>
      <c r="F86" s="6">
        <v>142.5</v>
      </c>
      <c r="G86" s="72">
        <f>E86/C86</f>
        <v>0.07657585039497017</v>
      </c>
      <c r="H86" s="73" t="e">
        <f>E86/#REF!</f>
        <v>#REF!</v>
      </c>
      <c r="I86" s="73" t="e">
        <f>E86/#REF!</f>
        <v>#REF!</v>
      </c>
      <c r="J86" s="73">
        <f t="shared" si="2"/>
        <v>0.07657585039497017</v>
      </c>
      <c r="K86" s="73">
        <f t="shared" si="3"/>
        <v>0.07657585039497017</v>
      </c>
    </row>
    <row r="87" spans="1:11" ht="12.75">
      <c r="A87" s="69" t="s">
        <v>53</v>
      </c>
      <c r="B87" s="65"/>
      <c r="C87" s="6">
        <v>885.3</v>
      </c>
      <c r="D87" s="6">
        <v>885.3</v>
      </c>
      <c r="E87" s="6">
        <v>94.4</v>
      </c>
      <c r="F87" s="6">
        <v>94.4</v>
      </c>
      <c r="G87" s="72">
        <f>E87/C87</f>
        <v>0.10663052072743703</v>
      </c>
      <c r="H87" s="73" t="e">
        <f>E87/#REF!</f>
        <v>#REF!</v>
      </c>
      <c r="I87" s="73" t="e">
        <f>E87/#REF!</f>
        <v>#REF!</v>
      </c>
      <c r="J87" s="73">
        <f t="shared" si="2"/>
        <v>0.10663052072743703</v>
      </c>
      <c r="K87" s="73">
        <f t="shared" si="3"/>
        <v>0.10663052072743703</v>
      </c>
    </row>
    <row r="88" spans="1:11" ht="12.75">
      <c r="A88" s="69" t="s">
        <v>54</v>
      </c>
      <c r="B88" s="65"/>
      <c r="C88" s="6">
        <v>2043.1</v>
      </c>
      <c r="D88" s="6">
        <v>2043.1</v>
      </c>
      <c r="E88" s="6">
        <v>95.1</v>
      </c>
      <c r="F88" s="6">
        <v>95.1</v>
      </c>
      <c r="G88" s="72">
        <f>E88/C88</f>
        <v>0.04654691400323038</v>
      </c>
      <c r="H88" s="73" t="e">
        <f>E88/#REF!</f>
        <v>#REF!</v>
      </c>
      <c r="I88" s="73" t="e">
        <f>E88/#REF!</f>
        <v>#REF!</v>
      </c>
      <c r="J88" s="73">
        <f t="shared" si="2"/>
        <v>0.04654691400323038</v>
      </c>
      <c r="K88" s="73">
        <f t="shared" si="3"/>
        <v>0.04654691400323038</v>
      </c>
    </row>
    <row r="89" spans="1:11" ht="12.75">
      <c r="A89" s="69" t="s">
        <v>55</v>
      </c>
      <c r="B89" s="65"/>
      <c r="C89" s="6">
        <v>1405.8</v>
      </c>
      <c r="D89" s="6">
        <v>1405.8</v>
      </c>
      <c r="E89" s="6">
        <v>149.9</v>
      </c>
      <c r="F89" s="6">
        <v>149.9</v>
      </c>
      <c r="G89" s="72">
        <f>E89/C89</f>
        <v>0.10662967705221227</v>
      </c>
      <c r="H89" s="73" t="e">
        <f>E89/#REF!</f>
        <v>#REF!</v>
      </c>
      <c r="I89" s="73" t="e">
        <f>E89/#REF!</f>
        <v>#REF!</v>
      </c>
      <c r="J89" s="73">
        <f t="shared" si="2"/>
        <v>0.10662967705221227</v>
      </c>
      <c r="K89" s="73">
        <f t="shared" si="3"/>
        <v>0.10662967705221227</v>
      </c>
    </row>
    <row r="90" spans="1:11" ht="15" customHeight="1">
      <c r="A90" s="116" t="s">
        <v>56</v>
      </c>
      <c r="B90" s="65"/>
      <c r="C90" s="6"/>
      <c r="D90" s="6"/>
      <c r="E90" s="6"/>
      <c r="F90" s="71"/>
      <c r="G90" s="72"/>
      <c r="H90" s="73"/>
      <c r="I90" s="73"/>
      <c r="J90" s="73"/>
      <c r="K90" s="73"/>
    </row>
    <row r="91" spans="1:11" ht="96.75" customHeight="1">
      <c r="A91" s="19" t="s">
        <v>61</v>
      </c>
      <c r="B91" s="1" t="s">
        <v>62</v>
      </c>
      <c r="C91" s="4">
        <f>C92+C93+C94+C95+C96+C97+C98+C99+C100</f>
        <v>886.3000000000001</v>
      </c>
      <c r="D91" s="4">
        <f>D92+D93+D94+D95+D96+D97+D98+D99+D100</f>
        <v>886.3000000000001</v>
      </c>
      <c r="E91" s="4">
        <f>E92+E93+E94+E95+E96+E97+E98+E99+E100</f>
        <v>0</v>
      </c>
      <c r="F91" s="4">
        <f>F92+F93+F94+F95+F96+F97+F98+F99+F100</f>
        <v>0</v>
      </c>
      <c r="G91" s="5">
        <f>E91/C91</f>
        <v>0</v>
      </c>
      <c r="H91" s="5" t="e">
        <f>E91/#REF!</f>
        <v>#REF!</v>
      </c>
      <c r="I91" s="5" t="e">
        <f>E91/#REF!</f>
        <v>#REF!</v>
      </c>
      <c r="J91" s="15">
        <f aca="true" t="shared" si="4" ref="J91:J130">E91/C91</f>
        <v>0</v>
      </c>
      <c r="K91" s="15">
        <f aca="true" t="shared" si="5" ref="K91:K130">E91/D91</f>
        <v>0</v>
      </c>
    </row>
    <row r="92" spans="1:11" ht="12.75">
      <c r="A92" s="69" t="s">
        <v>48</v>
      </c>
      <c r="B92" s="65"/>
      <c r="C92" s="6">
        <v>68.1</v>
      </c>
      <c r="D92" s="6">
        <v>68.1</v>
      </c>
      <c r="E92" s="6"/>
      <c r="F92" s="71"/>
      <c r="G92" s="72">
        <f>E92/C92</f>
        <v>0</v>
      </c>
      <c r="H92" s="72" t="e">
        <f>E92/#REF!</f>
        <v>#REF!</v>
      </c>
      <c r="I92" s="72" t="e">
        <f>E92/#REF!</f>
        <v>#REF!</v>
      </c>
      <c r="J92" s="73">
        <f t="shared" si="4"/>
        <v>0</v>
      </c>
      <c r="K92" s="73">
        <f t="shared" si="5"/>
        <v>0</v>
      </c>
    </row>
    <row r="93" spans="1:11" ht="12.75">
      <c r="A93" s="69" t="s">
        <v>49</v>
      </c>
      <c r="B93" s="65"/>
      <c r="C93" s="6">
        <v>68.1</v>
      </c>
      <c r="D93" s="6">
        <v>68.1</v>
      </c>
      <c r="E93" s="6"/>
      <c r="F93" s="71"/>
      <c r="G93" s="72">
        <f>E93/C93</f>
        <v>0</v>
      </c>
      <c r="H93" s="72" t="e">
        <f>E93/#REF!</f>
        <v>#REF!</v>
      </c>
      <c r="I93" s="72" t="e">
        <f>E93/#REF!</f>
        <v>#REF!</v>
      </c>
      <c r="J93" s="73">
        <f t="shared" si="4"/>
        <v>0</v>
      </c>
      <c r="K93" s="73">
        <f t="shared" si="5"/>
        <v>0</v>
      </c>
    </row>
    <row r="94" spans="1:11" ht="12.75">
      <c r="A94" s="69" t="s">
        <v>50</v>
      </c>
      <c r="B94" s="65"/>
      <c r="C94" s="6">
        <v>68.1</v>
      </c>
      <c r="D94" s="6">
        <v>68.1</v>
      </c>
      <c r="E94" s="6"/>
      <c r="F94" s="71"/>
      <c r="G94" s="72">
        <f>E94/C94</f>
        <v>0</v>
      </c>
      <c r="H94" s="72" t="e">
        <f>E94/#REF!</f>
        <v>#REF!</v>
      </c>
      <c r="I94" s="72" t="e">
        <f>E94/#REF!</f>
        <v>#REF!</v>
      </c>
      <c r="J94" s="73">
        <f t="shared" si="4"/>
        <v>0</v>
      </c>
      <c r="K94" s="73">
        <f t="shared" si="5"/>
        <v>0</v>
      </c>
    </row>
    <row r="95" spans="1:11" ht="12.75">
      <c r="A95" s="69" t="s">
        <v>51</v>
      </c>
      <c r="B95" s="65"/>
      <c r="C95" s="6">
        <v>68.1</v>
      </c>
      <c r="D95" s="6">
        <v>68.1</v>
      </c>
      <c r="E95" s="6"/>
      <c r="F95" s="71"/>
      <c r="G95" s="72">
        <f>E95/C95</f>
        <v>0</v>
      </c>
      <c r="H95" s="72" t="e">
        <f>E95/#REF!</f>
        <v>#REF!</v>
      </c>
      <c r="I95" s="72" t="e">
        <f>E95/#REF!</f>
        <v>#REF!</v>
      </c>
      <c r="J95" s="73">
        <f t="shared" si="4"/>
        <v>0</v>
      </c>
      <c r="K95" s="73">
        <f t="shared" si="5"/>
        <v>0</v>
      </c>
    </row>
    <row r="96" spans="1:11" ht="12.75">
      <c r="A96" s="69" t="s">
        <v>52</v>
      </c>
      <c r="B96" s="65"/>
      <c r="C96" s="6">
        <v>68.1</v>
      </c>
      <c r="D96" s="6">
        <v>68.1</v>
      </c>
      <c r="E96" s="6"/>
      <c r="F96" s="71"/>
      <c r="G96" s="72">
        <f>E96/C96</f>
        <v>0</v>
      </c>
      <c r="H96" s="72" t="e">
        <f>E96/#REF!</f>
        <v>#REF!</v>
      </c>
      <c r="I96" s="72" t="e">
        <f>E96/#REF!</f>
        <v>#REF!</v>
      </c>
      <c r="J96" s="73">
        <f t="shared" si="4"/>
        <v>0</v>
      </c>
      <c r="K96" s="73">
        <f t="shared" si="5"/>
        <v>0</v>
      </c>
    </row>
    <row r="97" spans="1:11" ht="12.75">
      <c r="A97" s="69" t="s">
        <v>53</v>
      </c>
      <c r="B97" s="65"/>
      <c r="C97" s="6">
        <v>68.1</v>
      </c>
      <c r="D97" s="6">
        <v>68.1</v>
      </c>
      <c r="E97" s="6"/>
      <c r="F97" s="71"/>
      <c r="G97" s="72">
        <f>E97/C97</f>
        <v>0</v>
      </c>
      <c r="H97" s="72" t="e">
        <f>E97/#REF!</f>
        <v>#REF!</v>
      </c>
      <c r="I97" s="72" t="e">
        <f>E97/#REF!</f>
        <v>#REF!</v>
      </c>
      <c r="J97" s="73">
        <f t="shared" si="4"/>
        <v>0</v>
      </c>
      <c r="K97" s="73">
        <f t="shared" si="5"/>
        <v>0</v>
      </c>
    </row>
    <row r="98" spans="1:11" ht="12.75">
      <c r="A98" s="69" t="s">
        <v>54</v>
      </c>
      <c r="B98" s="65"/>
      <c r="C98" s="6">
        <v>68.1</v>
      </c>
      <c r="D98" s="6">
        <v>68.1</v>
      </c>
      <c r="E98" s="6"/>
      <c r="F98" s="71"/>
      <c r="G98" s="72">
        <f>E98/C98</f>
        <v>0</v>
      </c>
      <c r="H98" s="72" t="e">
        <f>E98/#REF!</f>
        <v>#REF!</v>
      </c>
      <c r="I98" s="72" t="e">
        <f>E98/#REF!</f>
        <v>#REF!</v>
      </c>
      <c r="J98" s="73">
        <f t="shared" si="4"/>
        <v>0</v>
      </c>
      <c r="K98" s="73">
        <f t="shared" si="5"/>
        <v>0</v>
      </c>
    </row>
    <row r="99" spans="1:255" ht="12.75">
      <c r="A99" s="69" t="s">
        <v>55</v>
      </c>
      <c r="B99" s="65"/>
      <c r="C99" s="6">
        <v>68.1</v>
      </c>
      <c r="D99" s="6">
        <v>68.1</v>
      </c>
      <c r="E99" s="6"/>
      <c r="F99" s="71"/>
      <c r="G99" s="72">
        <f>E99/C99</f>
        <v>0</v>
      </c>
      <c r="H99" s="72" t="e">
        <f>E99/#REF!</f>
        <v>#REF!</v>
      </c>
      <c r="I99" s="72" t="e">
        <f>E99/#REF!</f>
        <v>#REF!</v>
      </c>
      <c r="J99" s="73">
        <f t="shared" si="4"/>
        <v>0</v>
      </c>
      <c r="K99" s="73">
        <f t="shared" si="5"/>
        <v>0</v>
      </c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9"/>
      <c r="GB99" s="9"/>
      <c r="GC99" s="9"/>
      <c r="GD99" s="9"/>
      <c r="GE99" s="9"/>
      <c r="GF99" s="9"/>
      <c r="GG99" s="9"/>
      <c r="GH99" s="9"/>
      <c r="GI99" s="9"/>
      <c r="GJ99" s="9"/>
      <c r="GK99" s="9"/>
      <c r="GL99" s="9"/>
      <c r="GM99" s="9"/>
      <c r="GN99" s="9"/>
      <c r="GO99" s="9"/>
      <c r="GP99" s="9"/>
      <c r="GQ99" s="9"/>
      <c r="GR99" s="9"/>
      <c r="GS99" s="9"/>
      <c r="GT99" s="9"/>
      <c r="GU99" s="9"/>
      <c r="GV99" s="9"/>
      <c r="GW99" s="9"/>
      <c r="GX99" s="9"/>
      <c r="GY99" s="9"/>
      <c r="GZ99" s="9"/>
      <c r="HA99" s="9"/>
      <c r="HB99" s="9"/>
      <c r="HC99" s="9"/>
      <c r="HD99" s="9"/>
      <c r="HE99" s="9"/>
      <c r="HF99" s="9"/>
      <c r="HG99" s="9"/>
      <c r="HH99" s="9"/>
      <c r="HI99" s="9"/>
      <c r="HJ99" s="9"/>
      <c r="HK99" s="9"/>
      <c r="HL99" s="9"/>
      <c r="HM99" s="9"/>
      <c r="HN99" s="9"/>
      <c r="HO99" s="9"/>
      <c r="HP99" s="9"/>
      <c r="HQ99" s="9"/>
      <c r="HR99" s="9"/>
      <c r="HS99" s="9"/>
      <c r="HT99" s="9"/>
      <c r="HU99" s="9"/>
      <c r="HV99" s="9"/>
      <c r="HW99" s="9"/>
      <c r="HX99" s="9"/>
      <c r="HY99" s="9"/>
      <c r="HZ99" s="9"/>
      <c r="IA99" s="9"/>
      <c r="IB99" s="9"/>
      <c r="IC99" s="9"/>
      <c r="ID99" s="9"/>
      <c r="IE99" s="9"/>
      <c r="IF99" s="9"/>
      <c r="IG99" s="9"/>
      <c r="IH99" s="9"/>
      <c r="II99" s="9"/>
      <c r="IJ99" s="9"/>
      <c r="IK99" s="9"/>
      <c r="IL99" s="9"/>
      <c r="IM99" s="9"/>
      <c r="IN99" s="9"/>
      <c r="IO99" s="9"/>
      <c r="IP99" s="9"/>
      <c r="IQ99" s="9"/>
      <c r="IR99" s="9"/>
      <c r="IS99" s="9"/>
      <c r="IT99" s="9"/>
      <c r="IU99" s="9"/>
    </row>
    <row r="100" spans="1:255" ht="12.75">
      <c r="A100" s="69" t="s">
        <v>56</v>
      </c>
      <c r="B100" s="65"/>
      <c r="C100" s="29">
        <v>341.5</v>
      </c>
      <c r="D100" s="29">
        <v>341.5</v>
      </c>
      <c r="E100" s="29"/>
      <c r="F100" s="71"/>
      <c r="G100" s="72">
        <f>E100/C100</f>
        <v>0</v>
      </c>
      <c r="H100" s="5"/>
      <c r="I100" s="5"/>
      <c r="J100" s="73">
        <f t="shared" si="4"/>
        <v>0</v>
      </c>
      <c r="K100" s="73">
        <f t="shared" si="5"/>
        <v>0</v>
      </c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9"/>
      <c r="GA100" s="9"/>
      <c r="GB100" s="9"/>
      <c r="GC100" s="9"/>
      <c r="GD100" s="9"/>
      <c r="GE100" s="9"/>
      <c r="GF100" s="9"/>
      <c r="GG100" s="9"/>
      <c r="GH100" s="9"/>
      <c r="GI100" s="9"/>
      <c r="GJ100" s="9"/>
      <c r="GK100" s="9"/>
      <c r="GL100" s="9"/>
      <c r="GM100" s="9"/>
      <c r="GN100" s="9"/>
      <c r="GO100" s="9"/>
      <c r="GP100" s="9"/>
      <c r="GQ100" s="9"/>
      <c r="GR100" s="9"/>
      <c r="GS100" s="9"/>
      <c r="GT100" s="9"/>
      <c r="GU100" s="9"/>
      <c r="GV100" s="9"/>
      <c r="GW100" s="9"/>
      <c r="GX100" s="9"/>
      <c r="GY100" s="9"/>
      <c r="GZ100" s="9"/>
      <c r="HA100" s="9"/>
      <c r="HB100" s="9"/>
      <c r="HC100" s="9"/>
      <c r="HD100" s="9"/>
      <c r="HE100" s="9"/>
      <c r="HF100" s="9"/>
      <c r="HG100" s="9"/>
      <c r="HH100" s="9"/>
      <c r="HI100" s="9"/>
      <c r="HJ100" s="9"/>
      <c r="HK100" s="9"/>
      <c r="HL100" s="9"/>
      <c r="HM100" s="9"/>
      <c r="HN100" s="9"/>
      <c r="HO100" s="9"/>
      <c r="HP100" s="9"/>
      <c r="HQ100" s="9"/>
      <c r="HR100" s="9"/>
      <c r="HS100" s="9"/>
      <c r="HT100" s="9"/>
      <c r="HU100" s="9"/>
      <c r="HV100" s="9"/>
      <c r="HW100" s="9"/>
      <c r="HX100" s="9"/>
      <c r="HY100" s="9"/>
      <c r="HZ100" s="9"/>
      <c r="IA100" s="9"/>
      <c r="IB100" s="9"/>
      <c r="IC100" s="9"/>
      <c r="ID100" s="9"/>
      <c r="IE100" s="9"/>
      <c r="IF100" s="9"/>
      <c r="IG100" s="9"/>
      <c r="IH100" s="9"/>
      <c r="II100" s="9"/>
      <c r="IJ100" s="9"/>
      <c r="IK100" s="9"/>
      <c r="IL100" s="9"/>
      <c r="IM100" s="9"/>
      <c r="IN100" s="9"/>
      <c r="IO100" s="9"/>
      <c r="IP100" s="9"/>
      <c r="IQ100" s="9"/>
      <c r="IR100" s="9"/>
      <c r="IS100" s="9"/>
      <c r="IT100" s="9"/>
      <c r="IU100" s="9"/>
    </row>
    <row r="101" spans="1:255" ht="26.25">
      <c r="A101" s="19" t="s">
        <v>85</v>
      </c>
      <c r="B101" s="27" t="s">
        <v>108</v>
      </c>
      <c r="C101" s="4">
        <f>C102+C103+C104+C105+C106+C107+C108+C109+C110</f>
        <v>10102.4</v>
      </c>
      <c r="D101" s="4">
        <f>D102+D103+D104+D105+D106+D107+D108+D109+D110</f>
        <v>10102.4</v>
      </c>
      <c r="E101" s="12">
        <f>E102+E103+E104+E105+E106+E107+E108+E109+E110</f>
        <v>1117.6999999999998</v>
      </c>
      <c r="F101" s="12">
        <f>F102+F103+F104+F105+F106+F107+F108+F109+F110</f>
        <v>1117.6999999999998</v>
      </c>
      <c r="G101" s="5">
        <f>E101/C101</f>
        <v>0.11063707633829584</v>
      </c>
      <c r="H101" s="16"/>
      <c r="I101" s="16"/>
      <c r="J101" s="15">
        <f t="shared" si="4"/>
        <v>0.11063707633829584</v>
      </c>
      <c r="K101" s="15">
        <f t="shared" si="5"/>
        <v>0.11063707633829584</v>
      </c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9"/>
      <c r="GB101" s="9"/>
      <c r="GC101" s="9"/>
      <c r="GD101" s="9"/>
      <c r="GE101" s="9"/>
      <c r="GF101" s="9"/>
      <c r="GG101" s="9"/>
      <c r="GH101" s="9"/>
      <c r="GI101" s="9"/>
      <c r="GJ101" s="9"/>
      <c r="GK101" s="9"/>
      <c r="GL101" s="9"/>
      <c r="GM101" s="9"/>
      <c r="GN101" s="9"/>
      <c r="GO101" s="9"/>
      <c r="GP101" s="9"/>
      <c r="GQ101" s="9"/>
      <c r="GR101" s="9"/>
      <c r="GS101" s="9"/>
      <c r="GT101" s="9"/>
      <c r="GU101" s="9"/>
      <c r="GV101" s="9"/>
      <c r="GW101" s="9"/>
      <c r="GX101" s="9"/>
      <c r="GY101" s="9"/>
      <c r="GZ101" s="9"/>
      <c r="HA101" s="9"/>
      <c r="HB101" s="9"/>
      <c r="HC101" s="9"/>
      <c r="HD101" s="9"/>
      <c r="HE101" s="9"/>
      <c r="HF101" s="9"/>
      <c r="HG101" s="9"/>
      <c r="HH101" s="9"/>
      <c r="HI101" s="9"/>
      <c r="HJ101" s="9"/>
      <c r="HK101" s="9"/>
      <c r="HL101" s="9"/>
      <c r="HM101" s="9"/>
      <c r="HN101" s="9"/>
      <c r="HO101" s="9"/>
      <c r="HP101" s="9"/>
      <c r="HQ101" s="9"/>
      <c r="HR101" s="9"/>
      <c r="HS101" s="9"/>
      <c r="HT101" s="9"/>
      <c r="HU101" s="9"/>
      <c r="HV101" s="9"/>
      <c r="HW101" s="9"/>
      <c r="HX101" s="9"/>
      <c r="HY101" s="9"/>
      <c r="HZ101" s="9"/>
      <c r="IA101" s="9"/>
      <c r="IB101" s="9"/>
      <c r="IC101" s="9"/>
      <c r="ID101" s="9"/>
      <c r="IE101" s="9"/>
      <c r="IF101" s="9"/>
      <c r="IG101" s="9"/>
      <c r="IH101" s="9"/>
      <c r="II101" s="9"/>
      <c r="IJ101" s="9"/>
      <c r="IK101" s="9"/>
      <c r="IL101" s="9"/>
      <c r="IM101" s="9"/>
      <c r="IN101" s="9"/>
      <c r="IO101" s="9"/>
      <c r="IP101" s="9"/>
      <c r="IQ101" s="9"/>
      <c r="IR101" s="9"/>
      <c r="IS101" s="9"/>
      <c r="IT101" s="9"/>
      <c r="IU101" s="9"/>
    </row>
    <row r="102" spans="1:255" ht="12.75">
      <c r="A102" s="69" t="s">
        <v>48</v>
      </c>
      <c r="B102" s="75"/>
      <c r="C102" s="75">
        <v>1024.7</v>
      </c>
      <c r="D102" s="76">
        <v>1024.7</v>
      </c>
      <c r="E102" s="74">
        <v>81.1</v>
      </c>
      <c r="F102" s="74">
        <v>81.1</v>
      </c>
      <c r="G102" s="72">
        <f>E102/C102</f>
        <v>0.07914511564360299</v>
      </c>
      <c r="H102" s="5"/>
      <c r="I102" s="5"/>
      <c r="J102" s="73">
        <f t="shared" si="4"/>
        <v>0.07914511564360299</v>
      </c>
      <c r="K102" s="73">
        <f t="shared" si="5"/>
        <v>0.07914511564360299</v>
      </c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9"/>
      <c r="FZ102" s="9"/>
      <c r="GA102" s="9"/>
      <c r="GB102" s="9"/>
      <c r="GC102" s="9"/>
      <c r="GD102" s="9"/>
      <c r="GE102" s="9"/>
      <c r="GF102" s="9"/>
      <c r="GG102" s="9"/>
      <c r="GH102" s="9"/>
      <c r="GI102" s="9"/>
      <c r="GJ102" s="9"/>
      <c r="GK102" s="9"/>
      <c r="GL102" s="9"/>
      <c r="GM102" s="9"/>
      <c r="GN102" s="9"/>
      <c r="GO102" s="9"/>
      <c r="GP102" s="9"/>
      <c r="GQ102" s="9"/>
      <c r="GR102" s="9"/>
      <c r="GS102" s="9"/>
      <c r="GT102" s="9"/>
      <c r="GU102" s="9"/>
      <c r="GV102" s="9"/>
      <c r="GW102" s="9"/>
      <c r="GX102" s="9"/>
      <c r="GY102" s="9"/>
      <c r="GZ102" s="9"/>
      <c r="HA102" s="9"/>
      <c r="HB102" s="9"/>
      <c r="HC102" s="9"/>
      <c r="HD102" s="9"/>
      <c r="HE102" s="9"/>
      <c r="HF102" s="9"/>
      <c r="HG102" s="9"/>
      <c r="HH102" s="9"/>
      <c r="HI102" s="9"/>
      <c r="HJ102" s="9"/>
      <c r="HK102" s="9"/>
      <c r="HL102" s="9"/>
      <c r="HM102" s="9"/>
      <c r="HN102" s="9"/>
      <c r="HO102" s="9"/>
      <c r="HP102" s="9"/>
      <c r="HQ102" s="9"/>
      <c r="HR102" s="9"/>
      <c r="HS102" s="9"/>
      <c r="HT102" s="9"/>
      <c r="HU102" s="9"/>
      <c r="HV102" s="9"/>
      <c r="HW102" s="9"/>
      <c r="HX102" s="9"/>
      <c r="HY102" s="9"/>
      <c r="HZ102" s="9"/>
      <c r="IA102" s="9"/>
      <c r="IB102" s="9"/>
      <c r="IC102" s="9"/>
      <c r="ID102" s="9"/>
      <c r="IE102" s="9"/>
      <c r="IF102" s="9"/>
      <c r="IG102" s="9"/>
      <c r="IH102" s="9"/>
      <c r="II102" s="9"/>
      <c r="IJ102" s="9"/>
      <c r="IK102" s="9"/>
      <c r="IL102" s="9"/>
      <c r="IM102" s="9"/>
      <c r="IN102" s="9"/>
      <c r="IO102" s="9"/>
      <c r="IP102" s="9"/>
      <c r="IQ102" s="9"/>
      <c r="IR102" s="9"/>
      <c r="IS102" s="9"/>
      <c r="IT102" s="9"/>
      <c r="IU102" s="9"/>
    </row>
    <row r="103" spans="1:255" ht="12.75">
      <c r="A103" s="69" t="s">
        <v>49</v>
      </c>
      <c r="B103" s="75"/>
      <c r="C103" s="75">
        <v>1523.6</v>
      </c>
      <c r="D103" s="76">
        <v>1523.6</v>
      </c>
      <c r="E103" s="74">
        <v>120.6</v>
      </c>
      <c r="F103" s="74">
        <v>120.6</v>
      </c>
      <c r="G103" s="72">
        <f>E103/C103</f>
        <v>0.0791546337621423</v>
      </c>
      <c r="H103" s="5"/>
      <c r="I103" s="5"/>
      <c r="J103" s="73">
        <f t="shared" si="4"/>
        <v>0.0791546337621423</v>
      </c>
      <c r="K103" s="73">
        <f t="shared" si="5"/>
        <v>0.0791546337621423</v>
      </c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  <c r="HU103" s="9"/>
      <c r="HV103" s="9"/>
      <c r="HW103" s="9"/>
      <c r="HX103" s="9"/>
      <c r="HY103" s="9"/>
      <c r="HZ103" s="9"/>
      <c r="IA103" s="9"/>
      <c r="IB103" s="9"/>
      <c r="IC103" s="9"/>
      <c r="ID103" s="9"/>
      <c r="IE103" s="9"/>
      <c r="IF103" s="9"/>
      <c r="IG103" s="9"/>
      <c r="IH103" s="9"/>
      <c r="II103" s="9"/>
      <c r="IJ103" s="9"/>
      <c r="IK103" s="9"/>
      <c r="IL103" s="9"/>
      <c r="IM103" s="9"/>
      <c r="IN103" s="9"/>
      <c r="IO103" s="9"/>
      <c r="IP103" s="9"/>
      <c r="IQ103" s="9"/>
      <c r="IR103" s="9"/>
      <c r="IS103" s="9"/>
      <c r="IT103" s="9"/>
      <c r="IU103" s="9"/>
    </row>
    <row r="104" spans="1:255" ht="12.75">
      <c r="A104" s="69" t="s">
        <v>50</v>
      </c>
      <c r="B104" s="75"/>
      <c r="C104" s="76">
        <v>601.2</v>
      </c>
      <c r="D104" s="76">
        <v>601.2</v>
      </c>
      <c r="E104" s="74">
        <v>47.6</v>
      </c>
      <c r="F104" s="74">
        <v>47.6</v>
      </c>
      <c r="G104" s="72">
        <f>E104/C104</f>
        <v>0.07917498336660013</v>
      </c>
      <c r="H104" s="5"/>
      <c r="I104" s="5"/>
      <c r="J104" s="73">
        <f t="shared" si="4"/>
        <v>0.07917498336660013</v>
      </c>
      <c r="K104" s="73">
        <f t="shared" si="5"/>
        <v>0.07917498336660013</v>
      </c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9"/>
      <c r="HD104" s="9"/>
      <c r="HE104" s="9"/>
      <c r="HF104" s="9"/>
      <c r="HG104" s="9"/>
      <c r="HH104" s="9"/>
      <c r="HI104" s="9"/>
      <c r="HJ104" s="9"/>
      <c r="HK104" s="9"/>
      <c r="HL104" s="9"/>
      <c r="HM104" s="9"/>
      <c r="HN104" s="9"/>
      <c r="HO104" s="9"/>
      <c r="HP104" s="9"/>
      <c r="HQ104" s="9"/>
      <c r="HR104" s="9"/>
      <c r="HS104" s="9"/>
      <c r="HT104" s="9"/>
      <c r="HU104" s="9"/>
      <c r="HV104" s="9"/>
      <c r="HW104" s="9"/>
      <c r="HX104" s="9"/>
      <c r="HY104" s="9"/>
      <c r="HZ104" s="9"/>
      <c r="IA104" s="9"/>
      <c r="IB104" s="9"/>
      <c r="IC104" s="9"/>
      <c r="ID104" s="9"/>
      <c r="IE104" s="9"/>
      <c r="IF104" s="9"/>
      <c r="IG104" s="9"/>
      <c r="IH104" s="9"/>
      <c r="II104" s="9"/>
      <c r="IJ104" s="9"/>
      <c r="IK104" s="9"/>
      <c r="IL104" s="9"/>
      <c r="IM104" s="9"/>
      <c r="IN104" s="9"/>
      <c r="IO104" s="9"/>
      <c r="IP104" s="9"/>
      <c r="IQ104" s="9"/>
      <c r="IR104" s="9"/>
      <c r="IS104" s="9"/>
      <c r="IT104" s="9"/>
      <c r="IU104" s="9"/>
    </row>
    <row r="105" spans="1:255" ht="12.75">
      <c r="A105" s="69" t="s">
        <v>51</v>
      </c>
      <c r="B105" s="75"/>
      <c r="C105" s="75">
        <v>290.3</v>
      </c>
      <c r="D105" s="76">
        <v>290.3</v>
      </c>
      <c r="E105" s="74"/>
      <c r="F105" s="74"/>
      <c r="G105" s="72">
        <f>E105/C105</f>
        <v>0</v>
      </c>
      <c r="H105" s="5"/>
      <c r="I105" s="5"/>
      <c r="J105" s="73">
        <f t="shared" si="4"/>
        <v>0</v>
      </c>
      <c r="K105" s="73">
        <f t="shared" si="5"/>
        <v>0</v>
      </c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  <c r="IP105" s="9"/>
      <c r="IQ105" s="9"/>
      <c r="IR105" s="9"/>
      <c r="IS105" s="9"/>
      <c r="IT105" s="9"/>
      <c r="IU105" s="9"/>
    </row>
    <row r="106" spans="1:11" s="9" customFormat="1" ht="12" customHeight="1">
      <c r="A106" s="69" t="s">
        <v>52</v>
      </c>
      <c r="B106" s="75"/>
      <c r="C106" s="75">
        <v>616.2</v>
      </c>
      <c r="D106" s="76">
        <v>616.2</v>
      </c>
      <c r="E106" s="74">
        <v>48.8</v>
      </c>
      <c r="F106" s="74">
        <v>48.8</v>
      </c>
      <c r="G106" s="72">
        <f>E106/C106</f>
        <v>0.07919506653683868</v>
      </c>
      <c r="H106" s="30"/>
      <c r="I106" s="30"/>
      <c r="J106" s="73">
        <f t="shared" si="4"/>
        <v>0.07919506653683868</v>
      </c>
      <c r="K106" s="73">
        <f t="shared" si="5"/>
        <v>0.07919506653683868</v>
      </c>
    </row>
    <row r="107" spans="1:11" s="9" customFormat="1" ht="12.75">
      <c r="A107" s="69" t="s">
        <v>53</v>
      </c>
      <c r="B107" s="75"/>
      <c r="C107" s="75">
        <v>2867.4</v>
      </c>
      <c r="D107" s="76">
        <v>2867.4</v>
      </c>
      <c r="E107" s="74">
        <v>454</v>
      </c>
      <c r="F107" s="74">
        <v>454</v>
      </c>
      <c r="G107" s="72">
        <f>E107/C107</f>
        <v>0.15833158959335983</v>
      </c>
      <c r="H107" s="5"/>
      <c r="I107" s="5"/>
      <c r="J107" s="73">
        <f t="shared" si="4"/>
        <v>0.15833158959335983</v>
      </c>
      <c r="K107" s="73">
        <f t="shared" si="5"/>
        <v>0.15833158959335983</v>
      </c>
    </row>
    <row r="108" spans="1:11" s="9" customFormat="1" ht="12.75">
      <c r="A108" s="69" t="s">
        <v>54</v>
      </c>
      <c r="B108" s="75"/>
      <c r="C108" s="75">
        <v>869.9</v>
      </c>
      <c r="D108" s="76">
        <v>869.9</v>
      </c>
      <c r="E108" s="74"/>
      <c r="F108" s="74"/>
      <c r="G108" s="72">
        <f>E108/C108</f>
        <v>0</v>
      </c>
      <c r="H108" s="5"/>
      <c r="I108" s="5"/>
      <c r="J108" s="73">
        <f t="shared" si="4"/>
        <v>0</v>
      </c>
      <c r="K108" s="73">
        <f t="shared" si="5"/>
        <v>0</v>
      </c>
    </row>
    <row r="109" spans="1:11" s="9" customFormat="1" ht="12.75">
      <c r="A109" s="69" t="s">
        <v>55</v>
      </c>
      <c r="B109" s="75"/>
      <c r="C109" s="75">
        <v>2309.1</v>
      </c>
      <c r="D109" s="76">
        <v>2309.1</v>
      </c>
      <c r="E109" s="74">
        <v>365.6</v>
      </c>
      <c r="F109" s="74">
        <v>365.6</v>
      </c>
      <c r="G109" s="72">
        <f>E109/C109</f>
        <v>0.15833008531462475</v>
      </c>
      <c r="H109" s="5"/>
      <c r="I109" s="5"/>
      <c r="J109" s="73">
        <f t="shared" si="4"/>
        <v>0.15833008531462475</v>
      </c>
      <c r="K109" s="73">
        <f t="shared" si="5"/>
        <v>0.15833008531462475</v>
      </c>
    </row>
    <row r="110" spans="1:11" s="9" customFormat="1" ht="12.75">
      <c r="A110" s="69" t="s">
        <v>56</v>
      </c>
      <c r="B110" s="75"/>
      <c r="C110" s="75"/>
      <c r="D110" s="76"/>
      <c r="E110" s="74"/>
      <c r="F110" s="71"/>
      <c r="G110" s="72"/>
      <c r="H110" s="5"/>
      <c r="I110" s="5"/>
      <c r="J110" s="15"/>
      <c r="K110" s="15"/>
    </row>
    <row r="111" spans="1:11" s="9" customFormat="1" ht="12.75">
      <c r="A111" s="102" t="s">
        <v>63</v>
      </c>
      <c r="B111" s="103"/>
      <c r="C111" s="12">
        <f>C112+C113+C114+C115+C116+C117+C118+C119+C120</f>
        <v>23767.899999999998</v>
      </c>
      <c r="D111" s="12">
        <f>D112+D113+D114+D115+D116+D117+D118+D119+D120</f>
        <v>23767.899999999998</v>
      </c>
      <c r="E111" s="12">
        <f>E112+E113+E114+E115+E116+E117+E118+E119+E120</f>
        <v>2053.2999999999997</v>
      </c>
      <c r="F111" s="12">
        <f>F112+F113+F114+F115+F116+F117+F118+F119+F120</f>
        <v>2053.2999999999997</v>
      </c>
      <c r="G111" s="30">
        <f>E111/C111</f>
        <v>0.08638962634477593</v>
      </c>
      <c r="H111" s="5" t="e">
        <f>E111/#REF!</f>
        <v>#REF!</v>
      </c>
      <c r="I111" s="5" t="e">
        <f>E111/#REF!</f>
        <v>#REF!</v>
      </c>
      <c r="J111" s="15">
        <f t="shared" si="4"/>
        <v>0.08638962634477593</v>
      </c>
      <c r="K111" s="15">
        <f t="shared" si="5"/>
        <v>0.08638962634477593</v>
      </c>
    </row>
    <row r="112" spans="1:11" s="9" customFormat="1" ht="12.75">
      <c r="A112" s="20" t="s">
        <v>48</v>
      </c>
      <c r="B112" s="21"/>
      <c r="C112" s="4">
        <f>C92+C82+C102</f>
        <v>2930.1</v>
      </c>
      <c r="D112" s="4">
        <f>D92+D82+D102</f>
        <v>2930.1</v>
      </c>
      <c r="E112" s="4">
        <f>E92+E82+E102</f>
        <v>221.79999999999998</v>
      </c>
      <c r="F112" s="4">
        <f>F92+F82+F102</f>
        <v>221.79999999999998</v>
      </c>
      <c r="G112" s="30">
        <f>E112/C112</f>
        <v>0.07569707518514726</v>
      </c>
      <c r="H112" s="5" t="e">
        <f>E112/#REF!</f>
        <v>#REF!</v>
      </c>
      <c r="I112" s="5" t="e">
        <f>E112/#REF!</f>
        <v>#REF!</v>
      </c>
      <c r="J112" s="15">
        <f t="shared" si="4"/>
        <v>0.07569707518514726</v>
      </c>
      <c r="K112" s="15">
        <f t="shared" si="5"/>
        <v>0.07569707518514726</v>
      </c>
    </row>
    <row r="113" spans="1:11" s="9" customFormat="1" ht="12.75">
      <c r="A113" s="20" t="s">
        <v>49</v>
      </c>
      <c r="B113" s="11"/>
      <c r="C113" s="4">
        <f>C93+C83+C103</f>
        <v>2681.1</v>
      </c>
      <c r="D113" s="4">
        <f>D93+D83+D103</f>
        <v>2681.1</v>
      </c>
      <c r="E113" s="4">
        <f>E93+E83+E103</f>
        <v>204</v>
      </c>
      <c r="F113" s="4">
        <f>F93+F83+F103</f>
        <v>204</v>
      </c>
      <c r="G113" s="30">
        <f>E113/C113</f>
        <v>0.07608817276490992</v>
      </c>
      <c r="H113" s="5" t="e">
        <f>E113/#REF!</f>
        <v>#REF!</v>
      </c>
      <c r="I113" s="5" t="e">
        <f>E113/#REF!</f>
        <v>#REF!</v>
      </c>
      <c r="J113" s="15">
        <f t="shared" si="4"/>
        <v>0.07608817276490992</v>
      </c>
      <c r="K113" s="15">
        <f t="shared" si="5"/>
        <v>0.07608817276490992</v>
      </c>
    </row>
    <row r="114" spans="1:11" s="9" customFormat="1" ht="12.75">
      <c r="A114" s="20" t="s">
        <v>50</v>
      </c>
      <c r="B114" s="11"/>
      <c r="C114" s="4">
        <f>C94+C84+C104</f>
        <v>2646.7</v>
      </c>
      <c r="D114" s="4">
        <f>D94+D84+D104</f>
        <v>2646.7</v>
      </c>
      <c r="E114" s="4">
        <f>E94+E84+E104</f>
        <v>199</v>
      </c>
      <c r="F114" s="4">
        <f>F94+F84+F104</f>
        <v>199</v>
      </c>
      <c r="G114" s="30">
        <f>E114/C114</f>
        <v>0.07518796992481204</v>
      </c>
      <c r="H114" s="5" t="e">
        <f>E114/#REF!</f>
        <v>#REF!</v>
      </c>
      <c r="I114" s="5" t="e">
        <f>E114/#REF!</f>
        <v>#REF!</v>
      </c>
      <c r="J114" s="15">
        <f t="shared" si="4"/>
        <v>0.07518796992481204</v>
      </c>
      <c r="K114" s="15">
        <f t="shared" si="5"/>
        <v>0.07518796992481204</v>
      </c>
    </row>
    <row r="115" spans="1:11" s="9" customFormat="1" ht="12.75" customHeight="1">
      <c r="A115" s="20" t="s">
        <v>51</v>
      </c>
      <c r="B115" s="21"/>
      <c r="C115" s="4">
        <f>C95+C85+C105</f>
        <v>2038.3999999999999</v>
      </c>
      <c r="D115" s="4">
        <f>D95+D85+D105</f>
        <v>2038.3999999999999</v>
      </c>
      <c r="E115" s="4">
        <f>E95+E85+E105</f>
        <v>78.2</v>
      </c>
      <c r="F115" s="4">
        <f>F95+F85+F105</f>
        <v>78.2</v>
      </c>
      <c r="G115" s="30">
        <f>E115/C115</f>
        <v>0.03836342229199372</v>
      </c>
      <c r="H115" s="5" t="e">
        <f>E115/#REF!</f>
        <v>#REF!</v>
      </c>
      <c r="I115" s="5" t="e">
        <f>E115/#REF!</f>
        <v>#REF!</v>
      </c>
      <c r="J115" s="15">
        <f t="shared" si="4"/>
        <v>0.03836342229199372</v>
      </c>
      <c r="K115" s="15">
        <f t="shared" si="5"/>
        <v>0.03836342229199372</v>
      </c>
    </row>
    <row r="116" spans="1:11" s="9" customFormat="1" ht="12.75" customHeight="1">
      <c r="A116" s="20" t="s">
        <v>52</v>
      </c>
      <c r="B116" s="11"/>
      <c r="C116" s="4">
        <f>C96+C86+C106</f>
        <v>2545.2</v>
      </c>
      <c r="D116" s="4">
        <f>D96+D86+D106</f>
        <v>2545.2</v>
      </c>
      <c r="E116" s="4">
        <f>E96+E86+E106</f>
        <v>191.3</v>
      </c>
      <c r="F116" s="4">
        <f>F96+F86+F106</f>
        <v>191.3</v>
      </c>
      <c r="G116" s="30">
        <f>E116/C116</f>
        <v>0.07516108753732517</v>
      </c>
      <c r="H116" s="5" t="e">
        <f>E116/#REF!</f>
        <v>#REF!</v>
      </c>
      <c r="I116" s="5" t="e">
        <f>E116/#REF!</f>
        <v>#REF!</v>
      </c>
      <c r="J116" s="15">
        <f t="shared" si="4"/>
        <v>0.07516108753732517</v>
      </c>
      <c r="K116" s="15">
        <f t="shared" si="5"/>
        <v>0.07516108753732517</v>
      </c>
    </row>
    <row r="117" spans="1:11" s="9" customFormat="1" ht="12.75">
      <c r="A117" s="20" t="s">
        <v>53</v>
      </c>
      <c r="B117" s="11"/>
      <c r="C117" s="4">
        <f>C97+C87+C107</f>
        <v>3820.8</v>
      </c>
      <c r="D117" s="4">
        <f>D97+D87+D107</f>
        <v>3820.8</v>
      </c>
      <c r="E117" s="4">
        <f>E97+E87+E107</f>
        <v>548.4</v>
      </c>
      <c r="F117" s="4">
        <f>F97+F87+F107</f>
        <v>548.4</v>
      </c>
      <c r="G117" s="30">
        <f>E117/C117</f>
        <v>0.14353015075376882</v>
      </c>
      <c r="H117" s="5" t="e">
        <f>E117/#REF!</f>
        <v>#REF!</v>
      </c>
      <c r="I117" s="5" t="e">
        <f>E117/#REF!</f>
        <v>#REF!</v>
      </c>
      <c r="J117" s="15">
        <f t="shared" si="4"/>
        <v>0.14353015075376882</v>
      </c>
      <c r="K117" s="15">
        <f t="shared" si="5"/>
        <v>0.14353015075376882</v>
      </c>
    </row>
    <row r="118" spans="1:11" s="9" customFormat="1" ht="12.75">
      <c r="A118" s="20" t="s">
        <v>54</v>
      </c>
      <c r="B118" s="11"/>
      <c r="C118" s="4">
        <f>C98+C88+C108</f>
        <v>2981.1</v>
      </c>
      <c r="D118" s="4">
        <f>D98+D88+D108</f>
        <v>2981.1</v>
      </c>
      <c r="E118" s="4">
        <f>E98+E88+E108</f>
        <v>95.1</v>
      </c>
      <c r="F118" s="4">
        <f>F98+F88+F108</f>
        <v>95.1</v>
      </c>
      <c r="G118" s="30">
        <f>E118/C118</f>
        <v>0.03190097614974338</v>
      </c>
      <c r="H118" s="5" t="e">
        <f>E118/#REF!</f>
        <v>#REF!</v>
      </c>
      <c r="I118" s="5" t="e">
        <f>E118/#REF!</f>
        <v>#REF!</v>
      </c>
      <c r="J118" s="15">
        <f t="shared" si="4"/>
        <v>0.03190097614974338</v>
      </c>
      <c r="K118" s="15">
        <f t="shared" si="5"/>
        <v>0.03190097614974338</v>
      </c>
    </row>
    <row r="119" spans="1:255" s="9" customFormat="1" ht="12.75">
      <c r="A119" s="20" t="s">
        <v>55</v>
      </c>
      <c r="B119" s="11"/>
      <c r="C119" s="4">
        <f>C99+C89+C109</f>
        <v>3783</v>
      </c>
      <c r="D119" s="4">
        <f>D99+D89+D109</f>
        <v>3783</v>
      </c>
      <c r="E119" s="4">
        <f>E99+E89+E109</f>
        <v>515.5</v>
      </c>
      <c r="F119" s="4">
        <f>F99+F89+F109</f>
        <v>515.5</v>
      </c>
      <c r="G119" s="30">
        <f>E119/C119</f>
        <v>0.13626751255617234</v>
      </c>
      <c r="H119" s="5" t="e">
        <f>E119/#REF!</f>
        <v>#REF!</v>
      </c>
      <c r="I119" s="5" t="e">
        <f>E119/#REF!</f>
        <v>#REF!</v>
      </c>
      <c r="J119" s="15">
        <f t="shared" si="4"/>
        <v>0.13626751255617234</v>
      </c>
      <c r="K119" s="15">
        <f t="shared" si="5"/>
        <v>0.13626751255617234</v>
      </c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  <c r="AS119" s="62"/>
      <c r="AT119" s="62"/>
      <c r="AU119" s="62"/>
      <c r="AV119" s="62"/>
      <c r="AW119" s="62"/>
      <c r="AX119" s="62"/>
      <c r="AY119" s="62"/>
      <c r="AZ119" s="62"/>
      <c r="BA119" s="62"/>
      <c r="BB119" s="62"/>
      <c r="BC119" s="62"/>
      <c r="BD119" s="62"/>
      <c r="BE119" s="62"/>
      <c r="BF119" s="62"/>
      <c r="BG119" s="62"/>
      <c r="BH119" s="62"/>
      <c r="BI119" s="62"/>
      <c r="BJ119" s="62"/>
      <c r="BK119" s="62"/>
      <c r="BL119" s="62"/>
      <c r="BM119" s="62"/>
      <c r="BN119" s="62"/>
      <c r="BO119" s="62"/>
      <c r="BP119" s="62"/>
      <c r="BQ119" s="62"/>
      <c r="BR119" s="62"/>
      <c r="BS119" s="62"/>
      <c r="BT119" s="62"/>
      <c r="BU119" s="62"/>
      <c r="BV119" s="62"/>
      <c r="BW119" s="62"/>
      <c r="BX119" s="62"/>
      <c r="BY119" s="62"/>
      <c r="BZ119" s="62"/>
      <c r="CA119" s="62"/>
      <c r="CB119" s="62"/>
      <c r="CC119" s="62"/>
      <c r="CD119" s="62"/>
      <c r="CE119" s="62"/>
      <c r="CF119" s="62"/>
      <c r="CG119" s="62"/>
      <c r="CH119" s="62"/>
      <c r="CI119" s="62"/>
      <c r="CJ119" s="62"/>
      <c r="CK119" s="62"/>
      <c r="CL119" s="62"/>
      <c r="CM119" s="62"/>
      <c r="CN119" s="62"/>
      <c r="CO119" s="62"/>
      <c r="CP119" s="62"/>
      <c r="CQ119" s="62"/>
      <c r="CR119" s="62"/>
      <c r="CS119" s="62"/>
      <c r="CT119" s="62"/>
      <c r="CU119" s="62"/>
      <c r="CV119" s="62"/>
      <c r="CW119" s="62"/>
      <c r="CX119" s="62"/>
      <c r="CY119" s="62"/>
      <c r="CZ119" s="62"/>
      <c r="DA119" s="62"/>
      <c r="DB119" s="62"/>
      <c r="DC119" s="62"/>
      <c r="DD119" s="62"/>
      <c r="DE119" s="62"/>
      <c r="DF119" s="62"/>
      <c r="DG119" s="62"/>
      <c r="DH119" s="62"/>
      <c r="DI119" s="62"/>
      <c r="DJ119" s="62"/>
      <c r="DK119" s="62"/>
      <c r="DL119" s="62"/>
      <c r="DM119" s="62"/>
      <c r="DN119" s="62"/>
      <c r="DO119" s="62"/>
      <c r="DP119" s="62"/>
      <c r="DQ119" s="62"/>
      <c r="DR119" s="62"/>
      <c r="DS119" s="62"/>
      <c r="DT119" s="62"/>
      <c r="DU119" s="62"/>
      <c r="DV119" s="62"/>
      <c r="DW119" s="62"/>
      <c r="DX119" s="62"/>
      <c r="DY119" s="62"/>
      <c r="DZ119" s="62"/>
      <c r="EA119" s="62"/>
      <c r="EB119" s="62"/>
      <c r="EC119" s="62"/>
      <c r="ED119" s="62"/>
      <c r="EE119" s="62"/>
      <c r="EF119" s="62"/>
      <c r="EG119" s="62"/>
      <c r="EH119" s="62"/>
      <c r="EI119" s="62"/>
      <c r="EJ119" s="62"/>
      <c r="EK119" s="62"/>
      <c r="EL119" s="62"/>
      <c r="EM119" s="62"/>
      <c r="EN119" s="62"/>
      <c r="EO119" s="62"/>
      <c r="EP119" s="62"/>
      <c r="EQ119" s="62"/>
      <c r="ER119" s="62"/>
      <c r="ES119" s="62"/>
      <c r="ET119" s="62"/>
      <c r="EU119" s="62"/>
      <c r="EV119" s="62"/>
      <c r="EW119" s="62"/>
      <c r="EX119" s="62"/>
      <c r="EY119" s="62"/>
      <c r="EZ119" s="62"/>
      <c r="FA119" s="62"/>
      <c r="FB119" s="62"/>
      <c r="FC119" s="62"/>
      <c r="FD119" s="62"/>
      <c r="FE119" s="62"/>
      <c r="FF119" s="62"/>
      <c r="FG119" s="62"/>
      <c r="FH119" s="62"/>
      <c r="FI119" s="62"/>
      <c r="FJ119" s="62"/>
      <c r="FK119" s="62"/>
      <c r="FL119" s="62"/>
      <c r="FM119" s="62"/>
      <c r="FN119" s="62"/>
      <c r="FO119" s="62"/>
      <c r="FP119" s="62"/>
      <c r="FQ119" s="62"/>
      <c r="FR119" s="62"/>
      <c r="FS119" s="62"/>
      <c r="FT119" s="62"/>
      <c r="FU119" s="62"/>
      <c r="FV119" s="62"/>
      <c r="FW119" s="62"/>
      <c r="FX119" s="62"/>
      <c r="FY119" s="62"/>
      <c r="FZ119" s="62"/>
      <c r="GA119" s="62"/>
      <c r="GB119" s="62"/>
      <c r="GC119" s="62"/>
      <c r="GD119" s="62"/>
      <c r="GE119" s="62"/>
      <c r="GF119" s="62"/>
      <c r="GG119" s="62"/>
      <c r="GH119" s="62"/>
      <c r="GI119" s="62"/>
      <c r="GJ119" s="62"/>
      <c r="GK119" s="62"/>
      <c r="GL119" s="62"/>
      <c r="GM119" s="62"/>
      <c r="GN119" s="62"/>
      <c r="GO119" s="62"/>
      <c r="GP119" s="62"/>
      <c r="GQ119" s="62"/>
      <c r="GR119" s="62"/>
      <c r="GS119" s="62"/>
      <c r="GT119" s="62"/>
      <c r="GU119" s="62"/>
      <c r="GV119" s="62"/>
      <c r="GW119" s="62"/>
      <c r="GX119" s="62"/>
      <c r="GY119" s="62"/>
      <c r="GZ119" s="62"/>
      <c r="HA119" s="62"/>
      <c r="HB119" s="62"/>
      <c r="HC119" s="62"/>
      <c r="HD119" s="62"/>
      <c r="HE119" s="62"/>
      <c r="HF119" s="62"/>
      <c r="HG119" s="62"/>
      <c r="HH119" s="62"/>
      <c r="HI119" s="62"/>
      <c r="HJ119" s="62"/>
      <c r="HK119" s="62"/>
      <c r="HL119" s="62"/>
      <c r="HM119" s="62"/>
      <c r="HN119" s="62"/>
      <c r="HO119" s="62"/>
      <c r="HP119" s="62"/>
      <c r="HQ119" s="62"/>
      <c r="HR119" s="62"/>
      <c r="HS119" s="62"/>
      <c r="HT119" s="62"/>
      <c r="HU119" s="62"/>
      <c r="HV119" s="62"/>
      <c r="HW119" s="62"/>
      <c r="HX119" s="62"/>
      <c r="HY119" s="62"/>
      <c r="HZ119" s="62"/>
      <c r="IA119" s="62"/>
      <c r="IB119" s="62"/>
      <c r="IC119" s="62"/>
      <c r="ID119" s="62"/>
      <c r="IE119" s="62"/>
      <c r="IF119" s="62"/>
      <c r="IG119" s="62"/>
      <c r="IH119" s="62"/>
      <c r="II119" s="62"/>
      <c r="IJ119" s="62"/>
      <c r="IK119" s="62"/>
      <c r="IL119" s="62"/>
      <c r="IM119" s="62"/>
      <c r="IN119" s="62"/>
      <c r="IO119" s="62"/>
      <c r="IP119" s="62"/>
      <c r="IQ119" s="62"/>
      <c r="IR119" s="62"/>
      <c r="IS119" s="62"/>
      <c r="IT119" s="62"/>
      <c r="IU119" s="62"/>
    </row>
    <row r="120" spans="1:255" s="9" customFormat="1" ht="12.75">
      <c r="A120" s="20" t="s">
        <v>56</v>
      </c>
      <c r="B120" s="11"/>
      <c r="C120" s="4">
        <f>C100+C90+C110</f>
        <v>341.5</v>
      </c>
      <c r="D120" s="4">
        <f>D100+D90+D110</f>
        <v>341.5</v>
      </c>
      <c r="E120" s="4">
        <f>E100+E90+E110</f>
        <v>0</v>
      </c>
      <c r="F120" s="4">
        <f>F100+F90+F110</f>
        <v>0</v>
      </c>
      <c r="G120" s="30">
        <f>E120/C120</f>
        <v>0</v>
      </c>
      <c r="H120" s="16" t="e">
        <f>E120/#REF!</f>
        <v>#REF!</v>
      </c>
      <c r="I120" s="16" t="e">
        <f>E120/#REF!</f>
        <v>#REF!</v>
      </c>
      <c r="J120" s="15">
        <f t="shared" si="4"/>
        <v>0</v>
      </c>
      <c r="K120" s="15">
        <f t="shared" si="5"/>
        <v>0</v>
      </c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  <c r="AS120" s="62"/>
      <c r="AT120" s="62"/>
      <c r="AU120" s="62"/>
      <c r="AV120" s="62"/>
      <c r="AW120" s="62"/>
      <c r="AX120" s="62"/>
      <c r="AY120" s="62"/>
      <c r="AZ120" s="62"/>
      <c r="BA120" s="62"/>
      <c r="BB120" s="62"/>
      <c r="BC120" s="62"/>
      <c r="BD120" s="62"/>
      <c r="BE120" s="62"/>
      <c r="BF120" s="62"/>
      <c r="BG120" s="62"/>
      <c r="BH120" s="62"/>
      <c r="BI120" s="62"/>
      <c r="BJ120" s="62"/>
      <c r="BK120" s="62"/>
      <c r="BL120" s="62"/>
      <c r="BM120" s="62"/>
      <c r="BN120" s="62"/>
      <c r="BO120" s="62"/>
      <c r="BP120" s="62"/>
      <c r="BQ120" s="62"/>
      <c r="BR120" s="62"/>
      <c r="BS120" s="62"/>
      <c r="BT120" s="62"/>
      <c r="BU120" s="62"/>
      <c r="BV120" s="62"/>
      <c r="BW120" s="62"/>
      <c r="BX120" s="62"/>
      <c r="BY120" s="62"/>
      <c r="BZ120" s="62"/>
      <c r="CA120" s="62"/>
      <c r="CB120" s="62"/>
      <c r="CC120" s="62"/>
      <c r="CD120" s="62"/>
      <c r="CE120" s="62"/>
      <c r="CF120" s="62"/>
      <c r="CG120" s="62"/>
      <c r="CH120" s="62"/>
      <c r="CI120" s="62"/>
      <c r="CJ120" s="62"/>
      <c r="CK120" s="62"/>
      <c r="CL120" s="62"/>
      <c r="CM120" s="62"/>
      <c r="CN120" s="62"/>
      <c r="CO120" s="62"/>
      <c r="CP120" s="62"/>
      <c r="CQ120" s="62"/>
      <c r="CR120" s="62"/>
      <c r="CS120" s="62"/>
      <c r="CT120" s="62"/>
      <c r="CU120" s="62"/>
      <c r="CV120" s="62"/>
      <c r="CW120" s="62"/>
      <c r="CX120" s="62"/>
      <c r="CY120" s="62"/>
      <c r="CZ120" s="62"/>
      <c r="DA120" s="62"/>
      <c r="DB120" s="62"/>
      <c r="DC120" s="62"/>
      <c r="DD120" s="62"/>
      <c r="DE120" s="62"/>
      <c r="DF120" s="62"/>
      <c r="DG120" s="62"/>
      <c r="DH120" s="62"/>
      <c r="DI120" s="62"/>
      <c r="DJ120" s="62"/>
      <c r="DK120" s="62"/>
      <c r="DL120" s="62"/>
      <c r="DM120" s="62"/>
      <c r="DN120" s="62"/>
      <c r="DO120" s="62"/>
      <c r="DP120" s="62"/>
      <c r="DQ120" s="62"/>
      <c r="DR120" s="62"/>
      <c r="DS120" s="62"/>
      <c r="DT120" s="62"/>
      <c r="DU120" s="62"/>
      <c r="DV120" s="62"/>
      <c r="DW120" s="62"/>
      <c r="DX120" s="62"/>
      <c r="DY120" s="62"/>
      <c r="DZ120" s="62"/>
      <c r="EA120" s="62"/>
      <c r="EB120" s="62"/>
      <c r="EC120" s="62"/>
      <c r="ED120" s="62"/>
      <c r="EE120" s="62"/>
      <c r="EF120" s="62"/>
      <c r="EG120" s="62"/>
      <c r="EH120" s="62"/>
      <c r="EI120" s="62"/>
      <c r="EJ120" s="62"/>
      <c r="EK120" s="62"/>
      <c r="EL120" s="62"/>
      <c r="EM120" s="62"/>
      <c r="EN120" s="62"/>
      <c r="EO120" s="62"/>
      <c r="EP120" s="62"/>
      <c r="EQ120" s="62"/>
      <c r="ER120" s="62"/>
      <c r="ES120" s="62"/>
      <c r="ET120" s="62"/>
      <c r="EU120" s="62"/>
      <c r="EV120" s="62"/>
      <c r="EW120" s="62"/>
      <c r="EX120" s="62"/>
      <c r="EY120" s="62"/>
      <c r="EZ120" s="62"/>
      <c r="FA120" s="62"/>
      <c r="FB120" s="62"/>
      <c r="FC120" s="62"/>
      <c r="FD120" s="62"/>
      <c r="FE120" s="62"/>
      <c r="FF120" s="62"/>
      <c r="FG120" s="62"/>
      <c r="FH120" s="62"/>
      <c r="FI120" s="62"/>
      <c r="FJ120" s="62"/>
      <c r="FK120" s="62"/>
      <c r="FL120" s="62"/>
      <c r="FM120" s="62"/>
      <c r="FN120" s="62"/>
      <c r="FO120" s="62"/>
      <c r="FP120" s="62"/>
      <c r="FQ120" s="62"/>
      <c r="FR120" s="62"/>
      <c r="FS120" s="62"/>
      <c r="FT120" s="62"/>
      <c r="FU120" s="62"/>
      <c r="FV120" s="62"/>
      <c r="FW120" s="62"/>
      <c r="FX120" s="62"/>
      <c r="FY120" s="62"/>
      <c r="FZ120" s="62"/>
      <c r="GA120" s="62"/>
      <c r="GB120" s="62"/>
      <c r="GC120" s="62"/>
      <c r="GD120" s="62"/>
      <c r="GE120" s="62"/>
      <c r="GF120" s="62"/>
      <c r="GG120" s="62"/>
      <c r="GH120" s="62"/>
      <c r="GI120" s="62"/>
      <c r="GJ120" s="62"/>
      <c r="GK120" s="62"/>
      <c r="GL120" s="62"/>
      <c r="GM120" s="62"/>
      <c r="GN120" s="62"/>
      <c r="GO120" s="62"/>
      <c r="GP120" s="62"/>
      <c r="GQ120" s="62"/>
      <c r="GR120" s="62"/>
      <c r="GS120" s="62"/>
      <c r="GT120" s="62"/>
      <c r="GU120" s="62"/>
      <c r="GV120" s="62"/>
      <c r="GW120" s="62"/>
      <c r="GX120" s="62"/>
      <c r="GY120" s="62"/>
      <c r="GZ120" s="62"/>
      <c r="HA120" s="62"/>
      <c r="HB120" s="62"/>
      <c r="HC120" s="62"/>
      <c r="HD120" s="62"/>
      <c r="HE120" s="62"/>
      <c r="HF120" s="62"/>
      <c r="HG120" s="62"/>
      <c r="HH120" s="62"/>
      <c r="HI120" s="62"/>
      <c r="HJ120" s="62"/>
      <c r="HK120" s="62"/>
      <c r="HL120" s="62"/>
      <c r="HM120" s="62"/>
      <c r="HN120" s="62"/>
      <c r="HO120" s="62"/>
      <c r="HP120" s="62"/>
      <c r="HQ120" s="62"/>
      <c r="HR120" s="62"/>
      <c r="HS120" s="62"/>
      <c r="HT120" s="62"/>
      <c r="HU120" s="62"/>
      <c r="HV120" s="62"/>
      <c r="HW120" s="62"/>
      <c r="HX120" s="62"/>
      <c r="HY120" s="62"/>
      <c r="HZ120" s="62"/>
      <c r="IA120" s="62"/>
      <c r="IB120" s="62"/>
      <c r="IC120" s="62"/>
      <c r="ID120" s="62"/>
      <c r="IE120" s="62"/>
      <c r="IF120" s="62"/>
      <c r="IG120" s="62"/>
      <c r="IH120" s="62"/>
      <c r="II120" s="62"/>
      <c r="IJ120" s="62"/>
      <c r="IK120" s="62"/>
      <c r="IL120" s="62"/>
      <c r="IM120" s="62"/>
      <c r="IN120" s="62"/>
      <c r="IO120" s="62"/>
      <c r="IP120" s="62"/>
      <c r="IQ120" s="62"/>
      <c r="IR120" s="62"/>
      <c r="IS120" s="62"/>
      <c r="IT120" s="62"/>
      <c r="IU120" s="62"/>
    </row>
    <row r="121" spans="1:255" s="9" customFormat="1" ht="16.5">
      <c r="A121" s="100" t="s">
        <v>41</v>
      </c>
      <c r="B121" s="101"/>
      <c r="C121" s="17">
        <f>C111+C71</f>
        <v>59287</v>
      </c>
      <c r="D121" s="17">
        <f>D111+D71</f>
        <v>59287</v>
      </c>
      <c r="E121" s="17">
        <f>E111+E71</f>
        <v>3832.5999999999995</v>
      </c>
      <c r="F121" s="117">
        <f>F111+F71</f>
        <v>3832.5999999999995</v>
      </c>
      <c r="G121" s="18">
        <f>E121/C121</f>
        <v>0.06464486312345033</v>
      </c>
      <c r="H121" s="18" t="e">
        <f>E121/#REF!</f>
        <v>#REF!</v>
      </c>
      <c r="I121" s="18" t="e">
        <f>E121/#REF!</f>
        <v>#REF!</v>
      </c>
      <c r="J121" s="121">
        <f t="shared" si="4"/>
        <v>0.06464486312345033</v>
      </c>
      <c r="K121" s="121">
        <f t="shared" si="5"/>
        <v>0.06464486312345033</v>
      </c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/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/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  <c r="DY121" s="62"/>
      <c r="DZ121" s="62"/>
      <c r="EA121" s="62"/>
      <c r="EB121" s="62"/>
      <c r="EC121" s="62"/>
      <c r="ED121" s="62"/>
      <c r="EE121" s="62"/>
      <c r="EF121" s="62"/>
      <c r="EG121" s="62"/>
      <c r="EH121" s="62"/>
      <c r="EI121" s="62"/>
      <c r="EJ121" s="62"/>
      <c r="EK121" s="62"/>
      <c r="EL121" s="62"/>
      <c r="EM121" s="62"/>
      <c r="EN121" s="62"/>
      <c r="EO121" s="62"/>
      <c r="EP121" s="62"/>
      <c r="EQ121" s="62"/>
      <c r="ER121" s="62"/>
      <c r="ES121" s="62"/>
      <c r="ET121" s="62"/>
      <c r="EU121" s="62"/>
      <c r="EV121" s="62"/>
      <c r="EW121" s="62"/>
      <c r="EX121" s="62"/>
      <c r="EY121" s="62"/>
      <c r="EZ121" s="62"/>
      <c r="FA121" s="62"/>
      <c r="FB121" s="62"/>
      <c r="FC121" s="62"/>
      <c r="FD121" s="62"/>
      <c r="FE121" s="62"/>
      <c r="FF121" s="62"/>
      <c r="FG121" s="62"/>
      <c r="FH121" s="62"/>
      <c r="FI121" s="62"/>
      <c r="FJ121" s="62"/>
      <c r="FK121" s="62"/>
      <c r="FL121" s="62"/>
      <c r="FM121" s="62"/>
      <c r="FN121" s="62"/>
      <c r="FO121" s="62"/>
      <c r="FP121" s="62"/>
      <c r="FQ121" s="62"/>
      <c r="FR121" s="62"/>
      <c r="FS121" s="62"/>
      <c r="FT121" s="62"/>
      <c r="FU121" s="62"/>
      <c r="FV121" s="62"/>
      <c r="FW121" s="62"/>
      <c r="FX121" s="62"/>
      <c r="FY121" s="62"/>
      <c r="FZ121" s="62"/>
      <c r="GA121" s="62"/>
      <c r="GB121" s="62"/>
      <c r="GC121" s="62"/>
      <c r="GD121" s="62"/>
      <c r="GE121" s="62"/>
      <c r="GF121" s="62"/>
      <c r="GG121" s="62"/>
      <c r="GH121" s="62"/>
      <c r="GI121" s="62"/>
      <c r="GJ121" s="62"/>
      <c r="GK121" s="62"/>
      <c r="GL121" s="62"/>
      <c r="GM121" s="62"/>
      <c r="GN121" s="62"/>
      <c r="GO121" s="62"/>
      <c r="GP121" s="62"/>
      <c r="GQ121" s="62"/>
      <c r="GR121" s="62"/>
      <c r="GS121" s="62"/>
      <c r="GT121" s="62"/>
      <c r="GU121" s="62"/>
      <c r="GV121" s="62"/>
      <c r="GW121" s="62"/>
      <c r="GX121" s="62"/>
      <c r="GY121" s="62"/>
      <c r="GZ121" s="62"/>
      <c r="HA121" s="62"/>
      <c r="HB121" s="62"/>
      <c r="HC121" s="62"/>
      <c r="HD121" s="62"/>
      <c r="HE121" s="62"/>
      <c r="HF121" s="62"/>
      <c r="HG121" s="62"/>
      <c r="HH121" s="62"/>
      <c r="HI121" s="62"/>
      <c r="HJ121" s="62"/>
      <c r="HK121" s="62"/>
      <c r="HL121" s="62"/>
      <c r="HM121" s="62"/>
      <c r="HN121" s="62"/>
      <c r="HO121" s="62"/>
      <c r="HP121" s="62"/>
      <c r="HQ121" s="62"/>
      <c r="HR121" s="62"/>
      <c r="HS121" s="62"/>
      <c r="HT121" s="62"/>
      <c r="HU121" s="62"/>
      <c r="HV121" s="62"/>
      <c r="HW121" s="62"/>
      <c r="HX121" s="62"/>
      <c r="HY121" s="62"/>
      <c r="HZ121" s="62"/>
      <c r="IA121" s="62"/>
      <c r="IB121" s="62"/>
      <c r="IC121" s="62"/>
      <c r="ID121" s="62"/>
      <c r="IE121" s="62"/>
      <c r="IF121" s="62"/>
      <c r="IG121" s="62"/>
      <c r="IH121" s="62"/>
      <c r="II121" s="62"/>
      <c r="IJ121" s="62"/>
      <c r="IK121" s="62"/>
      <c r="IL121" s="62"/>
      <c r="IM121" s="62"/>
      <c r="IN121" s="62"/>
      <c r="IO121" s="62"/>
      <c r="IP121" s="62"/>
      <c r="IQ121" s="62"/>
      <c r="IR121" s="62"/>
      <c r="IS121" s="62"/>
      <c r="IT121" s="62"/>
      <c r="IU121" s="62"/>
    </row>
    <row r="122" spans="1:255" s="9" customFormat="1" ht="15">
      <c r="A122" s="22" t="s">
        <v>48</v>
      </c>
      <c r="B122" s="23"/>
      <c r="C122" s="24">
        <f>C72+C112</f>
        <v>5166.4</v>
      </c>
      <c r="D122" s="24">
        <f>D72+D112</f>
        <v>5166.4</v>
      </c>
      <c r="E122" s="24">
        <f>E72+E112</f>
        <v>357.4</v>
      </c>
      <c r="F122" s="118">
        <f>F72+F112</f>
        <v>357.4</v>
      </c>
      <c r="G122" s="53">
        <f>E122/C122</f>
        <v>0.0691777640136265</v>
      </c>
      <c r="H122" s="53" t="e">
        <f>E122/#REF!</f>
        <v>#REF!</v>
      </c>
      <c r="I122" s="53" t="e">
        <f>E122/#REF!</f>
        <v>#REF!</v>
      </c>
      <c r="J122" s="119">
        <f t="shared" si="4"/>
        <v>0.0691777640136265</v>
      </c>
      <c r="K122" s="119">
        <f t="shared" si="5"/>
        <v>0.0691777640136265</v>
      </c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62"/>
      <c r="AM122" s="62"/>
      <c r="AN122" s="62"/>
      <c r="AO122" s="62"/>
      <c r="AP122" s="62"/>
      <c r="AQ122" s="62"/>
      <c r="AR122" s="62"/>
      <c r="AS122" s="62"/>
      <c r="AT122" s="62"/>
      <c r="AU122" s="62"/>
      <c r="AV122" s="62"/>
      <c r="AW122" s="62"/>
      <c r="AX122" s="62"/>
      <c r="AY122" s="62"/>
      <c r="AZ122" s="62"/>
      <c r="BA122" s="62"/>
      <c r="BB122" s="62"/>
      <c r="BC122" s="62"/>
      <c r="BD122" s="62"/>
      <c r="BE122" s="62"/>
      <c r="BF122" s="62"/>
      <c r="BG122" s="62"/>
      <c r="BH122" s="62"/>
      <c r="BI122" s="62"/>
      <c r="BJ122" s="62"/>
      <c r="BK122" s="62"/>
      <c r="BL122" s="62"/>
      <c r="BM122" s="62"/>
      <c r="BN122" s="62"/>
      <c r="BO122" s="62"/>
      <c r="BP122" s="62"/>
      <c r="BQ122" s="62"/>
      <c r="BR122" s="62"/>
      <c r="BS122" s="62"/>
      <c r="BT122" s="62"/>
      <c r="BU122" s="62"/>
      <c r="BV122" s="62"/>
      <c r="BW122" s="62"/>
      <c r="BX122" s="62"/>
      <c r="BY122" s="62"/>
      <c r="BZ122" s="62"/>
      <c r="CA122" s="62"/>
      <c r="CB122" s="62"/>
      <c r="CC122" s="62"/>
      <c r="CD122" s="62"/>
      <c r="CE122" s="62"/>
      <c r="CF122" s="62"/>
      <c r="CG122" s="62"/>
      <c r="CH122" s="62"/>
      <c r="CI122" s="62"/>
      <c r="CJ122" s="62"/>
      <c r="CK122" s="62"/>
      <c r="CL122" s="62"/>
      <c r="CM122" s="62"/>
      <c r="CN122" s="62"/>
      <c r="CO122" s="62"/>
      <c r="CP122" s="62"/>
      <c r="CQ122" s="62"/>
      <c r="CR122" s="62"/>
      <c r="CS122" s="62"/>
      <c r="CT122" s="62"/>
      <c r="CU122" s="62"/>
      <c r="CV122" s="62"/>
      <c r="CW122" s="62"/>
      <c r="CX122" s="62"/>
      <c r="CY122" s="62"/>
      <c r="CZ122" s="62"/>
      <c r="DA122" s="62"/>
      <c r="DB122" s="62"/>
      <c r="DC122" s="62"/>
      <c r="DD122" s="62"/>
      <c r="DE122" s="62"/>
      <c r="DF122" s="62"/>
      <c r="DG122" s="62"/>
      <c r="DH122" s="62"/>
      <c r="DI122" s="62"/>
      <c r="DJ122" s="62"/>
      <c r="DK122" s="62"/>
      <c r="DL122" s="62"/>
      <c r="DM122" s="62"/>
      <c r="DN122" s="62"/>
      <c r="DO122" s="62"/>
      <c r="DP122" s="62"/>
      <c r="DQ122" s="62"/>
      <c r="DR122" s="62"/>
      <c r="DS122" s="62"/>
      <c r="DT122" s="62"/>
      <c r="DU122" s="62"/>
      <c r="DV122" s="62"/>
      <c r="DW122" s="62"/>
      <c r="DX122" s="62"/>
      <c r="DY122" s="62"/>
      <c r="DZ122" s="62"/>
      <c r="EA122" s="62"/>
      <c r="EB122" s="62"/>
      <c r="EC122" s="62"/>
      <c r="ED122" s="62"/>
      <c r="EE122" s="62"/>
      <c r="EF122" s="62"/>
      <c r="EG122" s="62"/>
      <c r="EH122" s="62"/>
      <c r="EI122" s="62"/>
      <c r="EJ122" s="62"/>
      <c r="EK122" s="62"/>
      <c r="EL122" s="62"/>
      <c r="EM122" s="62"/>
      <c r="EN122" s="62"/>
      <c r="EO122" s="62"/>
      <c r="EP122" s="62"/>
      <c r="EQ122" s="62"/>
      <c r="ER122" s="62"/>
      <c r="ES122" s="62"/>
      <c r="ET122" s="62"/>
      <c r="EU122" s="62"/>
      <c r="EV122" s="62"/>
      <c r="EW122" s="62"/>
      <c r="EX122" s="62"/>
      <c r="EY122" s="62"/>
      <c r="EZ122" s="62"/>
      <c r="FA122" s="62"/>
      <c r="FB122" s="62"/>
      <c r="FC122" s="62"/>
      <c r="FD122" s="62"/>
      <c r="FE122" s="62"/>
      <c r="FF122" s="62"/>
      <c r="FG122" s="62"/>
      <c r="FH122" s="62"/>
      <c r="FI122" s="62"/>
      <c r="FJ122" s="62"/>
      <c r="FK122" s="62"/>
      <c r="FL122" s="62"/>
      <c r="FM122" s="62"/>
      <c r="FN122" s="62"/>
      <c r="FO122" s="62"/>
      <c r="FP122" s="62"/>
      <c r="FQ122" s="62"/>
      <c r="FR122" s="62"/>
      <c r="FS122" s="62"/>
      <c r="FT122" s="62"/>
      <c r="FU122" s="62"/>
      <c r="FV122" s="62"/>
      <c r="FW122" s="62"/>
      <c r="FX122" s="62"/>
      <c r="FY122" s="62"/>
      <c r="FZ122" s="62"/>
      <c r="GA122" s="62"/>
      <c r="GB122" s="62"/>
      <c r="GC122" s="62"/>
      <c r="GD122" s="62"/>
      <c r="GE122" s="62"/>
      <c r="GF122" s="62"/>
      <c r="GG122" s="62"/>
      <c r="GH122" s="62"/>
      <c r="GI122" s="62"/>
      <c r="GJ122" s="62"/>
      <c r="GK122" s="62"/>
      <c r="GL122" s="62"/>
      <c r="GM122" s="62"/>
      <c r="GN122" s="62"/>
      <c r="GO122" s="62"/>
      <c r="GP122" s="62"/>
      <c r="GQ122" s="62"/>
      <c r="GR122" s="62"/>
      <c r="GS122" s="62"/>
      <c r="GT122" s="62"/>
      <c r="GU122" s="62"/>
      <c r="GV122" s="62"/>
      <c r="GW122" s="62"/>
      <c r="GX122" s="62"/>
      <c r="GY122" s="62"/>
      <c r="GZ122" s="62"/>
      <c r="HA122" s="62"/>
      <c r="HB122" s="62"/>
      <c r="HC122" s="62"/>
      <c r="HD122" s="62"/>
      <c r="HE122" s="62"/>
      <c r="HF122" s="62"/>
      <c r="HG122" s="62"/>
      <c r="HH122" s="62"/>
      <c r="HI122" s="62"/>
      <c r="HJ122" s="62"/>
      <c r="HK122" s="62"/>
      <c r="HL122" s="62"/>
      <c r="HM122" s="62"/>
      <c r="HN122" s="62"/>
      <c r="HO122" s="62"/>
      <c r="HP122" s="62"/>
      <c r="HQ122" s="62"/>
      <c r="HR122" s="62"/>
      <c r="HS122" s="62"/>
      <c r="HT122" s="62"/>
      <c r="HU122" s="62"/>
      <c r="HV122" s="62"/>
      <c r="HW122" s="62"/>
      <c r="HX122" s="62"/>
      <c r="HY122" s="62"/>
      <c r="HZ122" s="62"/>
      <c r="IA122" s="62"/>
      <c r="IB122" s="62"/>
      <c r="IC122" s="62"/>
      <c r="ID122" s="62"/>
      <c r="IE122" s="62"/>
      <c r="IF122" s="62"/>
      <c r="IG122" s="62"/>
      <c r="IH122" s="62"/>
      <c r="II122" s="62"/>
      <c r="IJ122" s="62"/>
      <c r="IK122" s="62"/>
      <c r="IL122" s="62"/>
      <c r="IM122" s="62"/>
      <c r="IN122" s="62"/>
      <c r="IO122" s="62"/>
      <c r="IP122" s="62"/>
      <c r="IQ122" s="62"/>
      <c r="IR122" s="62"/>
      <c r="IS122" s="62"/>
      <c r="IT122" s="62"/>
      <c r="IU122" s="62"/>
    </row>
    <row r="123" spans="1:255" s="9" customFormat="1" ht="15">
      <c r="A123" s="22" t="s">
        <v>49</v>
      </c>
      <c r="B123" s="23"/>
      <c r="C123" s="24">
        <f>C73+C113</f>
        <v>3726.6</v>
      </c>
      <c r="D123" s="24">
        <f>D73+D113</f>
        <v>3726.6</v>
      </c>
      <c r="E123" s="24">
        <f>E73+E113</f>
        <v>262.5</v>
      </c>
      <c r="F123" s="118">
        <f>F73+F113</f>
        <v>262.5</v>
      </c>
      <c r="G123" s="53">
        <f>E123/C123</f>
        <v>0.07043954274673966</v>
      </c>
      <c r="H123" s="53" t="e">
        <f>E123/#REF!</f>
        <v>#REF!</v>
      </c>
      <c r="I123" s="53" t="e">
        <f>E123/#REF!</f>
        <v>#REF!</v>
      </c>
      <c r="J123" s="119">
        <f t="shared" si="4"/>
        <v>0.07043954274673966</v>
      </c>
      <c r="K123" s="119">
        <f t="shared" si="5"/>
        <v>0.07043954274673966</v>
      </c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62"/>
      <c r="AM123" s="62"/>
      <c r="AN123" s="62"/>
      <c r="AO123" s="62"/>
      <c r="AP123" s="62"/>
      <c r="AQ123" s="62"/>
      <c r="AR123" s="62"/>
      <c r="AS123" s="62"/>
      <c r="AT123" s="62"/>
      <c r="AU123" s="62"/>
      <c r="AV123" s="62"/>
      <c r="AW123" s="62"/>
      <c r="AX123" s="62"/>
      <c r="AY123" s="62"/>
      <c r="AZ123" s="62"/>
      <c r="BA123" s="62"/>
      <c r="BB123" s="62"/>
      <c r="BC123" s="62"/>
      <c r="BD123" s="62"/>
      <c r="BE123" s="62"/>
      <c r="BF123" s="62"/>
      <c r="BG123" s="62"/>
      <c r="BH123" s="62"/>
      <c r="BI123" s="62"/>
      <c r="BJ123" s="62"/>
      <c r="BK123" s="62"/>
      <c r="BL123" s="62"/>
      <c r="BM123" s="62"/>
      <c r="BN123" s="62"/>
      <c r="BO123" s="62"/>
      <c r="BP123" s="62"/>
      <c r="BQ123" s="62"/>
      <c r="BR123" s="62"/>
      <c r="BS123" s="62"/>
      <c r="BT123" s="62"/>
      <c r="BU123" s="62"/>
      <c r="BV123" s="62"/>
      <c r="BW123" s="62"/>
      <c r="BX123" s="62"/>
      <c r="BY123" s="62"/>
      <c r="BZ123" s="62"/>
      <c r="CA123" s="62"/>
      <c r="CB123" s="62"/>
      <c r="CC123" s="62"/>
      <c r="CD123" s="62"/>
      <c r="CE123" s="62"/>
      <c r="CF123" s="62"/>
      <c r="CG123" s="62"/>
      <c r="CH123" s="62"/>
      <c r="CI123" s="62"/>
      <c r="CJ123" s="62"/>
      <c r="CK123" s="62"/>
      <c r="CL123" s="62"/>
      <c r="CM123" s="62"/>
      <c r="CN123" s="62"/>
      <c r="CO123" s="62"/>
      <c r="CP123" s="62"/>
      <c r="CQ123" s="62"/>
      <c r="CR123" s="62"/>
      <c r="CS123" s="62"/>
      <c r="CT123" s="62"/>
      <c r="CU123" s="62"/>
      <c r="CV123" s="62"/>
      <c r="CW123" s="62"/>
      <c r="CX123" s="62"/>
      <c r="CY123" s="62"/>
      <c r="CZ123" s="62"/>
      <c r="DA123" s="62"/>
      <c r="DB123" s="62"/>
      <c r="DC123" s="62"/>
      <c r="DD123" s="62"/>
      <c r="DE123" s="62"/>
      <c r="DF123" s="62"/>
      <c r="DG123" s="62"/>
      <c r="DH123" s="62"/>
      <c r="DI123" s="62"/>
      <c r="DJ123" s="62"/>
      <c r="DK123" s="62"/>
      <c r="DL123" s="62"/>
      <c r="DM123" s="62"/>
      <c r="DN123" s="62"/>
      <c r="DO123" s="62"/>
      <c r="DP123" s="62"/>
      <c r="DQ123" s="62"/>
      <c r="DR123" s="62"/>
      <c r="DS123" s="62"/>
      <c r="DT123" s="62"/>
      <c r="DU123" s="62"/>
      <c r="DV123" s="62"/>
      <c r="DW123" s="62"/>
      <c r="DX123" s="62"/>
      <c r="DY123" s="62"/>
      <c r="DZ123" s="62"/>
      <c r="EA123" s="62"/>
      <c r="EB123" s="62"/>
      <c r="EC123" s="62"/>
      <c r="ED123" s="62"/>
      <c r="EE123" s="62"/>
      <c r="EF123" s="62"/>
      <c r="EG123" s="62"/>
      <c r="EH123" s="62"/>
      <c r="EI123" s="62"/>
      <c r="EJ123" s="62"/>
      <c r="EK123" s="62"/>
      <c r="EL123" s="62"/>
      <c r="EM123" s="62"/>
      <c r="EN123" s="62"/>
      <c r="EO123" s="62"/>
      <c r="EP123" s="62"/>
      <c r="EQ123" s="62"/>
      <c r="ER123" s="62"/>
      <c r="ES123" s="62"/>
      <c r="ET123" s="62"/>
      <c r="EU123" s="62"/>
      <c r="EV123" s="62"/>
      <c r="EW123" s="62"/>
      <c r="EX123" s="62"/>
      <c r="EY123" s="62"/>
      <c r="EZ123" s="62"/>
      <c r="FA123" s="62"/>
      <c r="FB123" s="62"/>
      <c r="FC123" s="62"/>
      <c r="FD123" s="62"/>
      <c r="FE123" s="62"/>
      <c r="FF123" s="62"/>
      <c r="FG123" s="62"/>
      <c r="FH123" s="62"/>
      <c r="FI123" s="62"/>
      <c r="FJ123" s="62"/>
      <c r="FK123" s="62"/>
      <c r="FL123" s="62"/>
      <c r="FM123" s="62"/>
      <c r="FN123" s="62"/>
      <c r="FO123" s="62"/>
      <c r="FP123" s="62"/>
      <c r="FQ123" s="62"/>
      <c r="FR123" s="62"/>
      <c r="FS123" s="62"/>
      <c r="FT123" s="62"/>
      <c r="FU123" s="62"/>
      <c r="FV123" s="62"/>
      <c r="FW123" s="62"/>
      <c r="FX123" s="62"/>
      <c r="FY123" s="62"/>
      <c r="FZ123" s="62"/>
      <c r="GA123" s="62"/>
      <c r="GB123" s="62"/>
      <c r="GC123" s="62"/>
      <c r="GD123" s="62"/>
      <c r="GE123" s="62"/>
      <c r="GF123" s="62"/>
      <c r="GG123" s="62"/>
      <c r="GH123" s="62"/>
      <c r="GI123" s="62"/>
      <c r="GJ123" s="62"/>
      <c r="GK123" s="62"/>
      <c r="GL123" s="62"/>
      <c r="GM123" s="62"/>
      <c r="GN123" s="62"/>
      <c r="GO123" s="62"/>
      <c r="GP123" s="62"/>
      <c r="GQ123" s="62"/>
      <c r="GR123" s="62"/>
      <c r="GS123" s="62"/>
      <c r="GT123" s="62"/>
      <c r="GU123" s="62"/>
      <c r="GV123" s="62"/>
      <c r="GW123" s="62"/>
      <c r="GX123" s="62"/>
      <c r="GY123" s="62"/>
      <c r="GZ123" s="62"/>
      <c r="HA123" s="62"/>
      <c r="HB123" s="62"/>
      <c r="HC123" s="62"/>
      <c r="HD123" s="62"/>
      <c r="HE123" s="62"/>
      <c r="HF123" s="62"/>
      <c r="HG123" s="62"/>
      <c r="HH123" s="62"/>
      <c r="HI123" s="62"/>
      <c r="HJ123" s="62"/>
      <c r="HK123" s="62"/>
      <c r="HL123" s="62"/>
      <c r="HM123" s="62"/>
      <c r="HN123" s="62"/>
      <c r="HO123" s="62"/>
      <c r="HP123" s="62"/>
      <c r="HQ123" s="62"/>
      <c r="HR123" s="62"/>
      <c r="HS123" s="62"/>
      <c r="HT123" s="62"/>
      <c r="HU123" s="62"/>
      <c r="HV123" s="62"/>
      <c r="HW123" s="62"/>
      <c r="HX123" s="62"/>
      <c r="HY123" s="62"/>
      <c r="HZ123" s="62"/>
      <c r="IA123" s="62"/>
      <c r="IB123" s="62"/>
      <c r="IC123" s="62"/>
      <c r="ID123" s="62"/>
      <c r="IE123" s="62"/>
      <c r="IF123" s="62"/>
      <c r="IG123" s="62"/>
      <c r="IH123" s="62"/>
      <c r="II123" s="62"/>
      <c r="IJ123" s="62"/>
      <c r="IK123" s="62"/>
      <c r="IL123" s="62"/>
      <c r="IM123" s="62"/>
      <c r="IN123" s="62"/>
      <c r="IO123" s="62"/>
      <c r="IP123" s="62"/>
      <c r="IQ123" s="62"/>
      <c r="IR123" s="62"/>
      <c r="IS123" s="62"/>
      <c r="IT123" s="62"/>
      <c r="IU123" s="62"/>
    </row>
    <row r="124" spans="1:255" s="9" customFormat="1" ht="15">
      <c r="A124" s="22" t="s">
        <v>50</v>
      </c>
      <c r="B124" s="23"/>
      <c r="C124" s="24">
        <f>C74+C114</f>
        <v>4495.7</v>
      </c>
      <c r="D124" s="24">
        <f>D74+D114</f>
        <v>4495.7</v>
      </c>
      <c r="E124" s="24">
        <f>E74+E114</f>
        <v>299.7</v>
      </c>
      <c r="F124" s="118">
        <f>F74+F114</f>
        <v>299.7</v>
      </c>
      <c r="G124" s="53">
        <f>E124/C124</f>
        <v>0.06666370086971996</v>
      </c>
      <c r="H124" s="53" t="e">
        <f>E124/#REF!</f>
        <v>#REF!</v>
      </c>
      <c r="I124" s="53" t="e">
        <f>E124/#REF!</f>
        <v>#REF!</v>
      </c>
      <c r="J124" s="119">
        <f t="shared" si="4"/>
        <v>0.06666370086971996</v>
      </c>
      <c r="K124" s="119">
        <f t="shared" si="5"/>
        <v>0.06666370086971996</v>
      </c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  <c r="AS124" s="62"/>
      <c r="AT124" s="62"/>
      <c r="AU124" s="62"/>
      <c r="AV124" s="62"/>
      <c r="AW124" s="62"/>
      <c r="AX124" s="62"/>
      <c r="AY124" s="62"/>
      <c r="AZ124" s="62"/>
      <c r="BA124" s="62"/>
      <c r="BB124" s="62"/>
      <c r="BC124" s="62"/>
      <c r="BD124" s="62"/>
      <c r="BE124" s="62"/>
      <c r="BF124" s="62"/>
      <c r="BG124" s="62"/>
      <c r="BH124" s="62"/>
      <c r="BI124" s="62"/>
      <c r="BJ124" s="62"/>
      <c r="BK124" s="62"/>
      <c r="BL124" s="62"/>
      <c r="BM124" s="62"/>
      <c r="BN124" s="62"/>
      <c r="BO124" s="62"/>
      <c r="BP124" s="62"/>
      <c r="BQ124" s="62"/>
      <c r="BR124" s="62"/>
      <c r="BS124" s="62"/>
      <c r="BT124" s="62"/>
      <c r="BU124" s="62"/>
      <c r="BV124" s="62"/>
      <c r="BW124" s="62"/>
      <c r="BX124" s="62"/>
      <c r="BY124" s="62"/>
      <c r="BZ124" s="62"/>
      <c r="CA124" s="62"/>
      <c r="CB124" s="62"/>
      <c r="CC124" s="62"/>
      <c r="CD124" s="62"/>
      <c r="CE124" s="62"/>
      <c r="CF124" s="62"/>
      <c r="CG124" s="62"/>
      <c r="CH124" s="62"/>
      <c r="CI124" s="62"/>
      <c r="CJ124" s="62"/>
      <c r="CK124" s="62"/>
      <c r="CL124" s="62"/>
      <c r="CM124" s="62"/>
      <c r="CN124" s="62"/>
      <c r="CO124" s="62"/>
      <c r="CP124" s="62"/>
      <c r="CQ124" s="62"/>
      <c r="CR124" s="62"/>
      <c r="CS124" s="62"/>
      <c r="CT124" s="62"/>
      <c r="CU124" s="62"/>
      <c r="CV124" s="62"/>
      <c r="CW124" s="62"/>
      <c r="CX124" s="62"/>
      <c r="CY124" s="62"/>
      <c r="CZ124" s="62"/>
      <c r="DA124" s="62"/>
      <c r="DB124" s="62"/>
      <c r="DC124" s="62"/>
      <c r="DD124" s="62"/>
      <c r="DE124" s="62"/>
      <c r="DF124" s="62"/>
      <c r="DG124" s="62"/>
      <c r="DH124" s="62"/>
      <c r="DI124" s="62"/>
      <c r="DJ124" s="62"/>
      <c r="DK124" s="62"/>
      <c r="DL124" s="62"/>
      <c r="DM124" s="62"/>
      <c r="DN124" s="62"/>
      <c r="DO124" s="62"/>
      <c r="DP124" s="62"/>
      <c r="DQ124" s="62"/>
      <c r="DR124" s="62"/>
      <c r="DS124" s="62"/>
      <c r="DT124" s="62"/>
      <c r="DU124" s="62"/>
      <c r="DV124" s="62"/>
      <c r="DW124" s="62"/>
      <c r="DX124" s="62"/>
      <c r="DY124" s="62"/>
      <c r="DZ124" s="62"/>
      <c r="EA124" s="62"/>
      <c r="EB124" s="62"/>
      <c r="EC124" s="62"/>
      <c r="ED124" s="62"/>
      <c r="EE124" s="62"/>
      <c r="EF124" s="62"/>
      <c r="EG124" s="62"/>
      <c r="EH124" s="62"/>
      <c r="EI124" s="62"/>
      <c r="EJ124" s="62"/>
      <c r="EK124" s="62"/>
      <c r="EL124" s="62"/>
      <c r="EM124" s="62"/>
      <c r="EN124" s="62"/>
      <c r="EO124" s="62"/>
      <c r="EP124" s="62"/>
      <c r="EQ124" s="62"/>
      <c r="ER124" s="62"/>
      <c r="ES124" s="62"/>
      <c r="ET124" s="62"/>
      <c r="EU124" s="62"/>
      <c r="EV124" s="62"/>
      <c r="EW124" s="62"/>
      <c r="EX124" s="62"/>
      <c r="EY124" s="62"/>
      <c r="EZ124" s="62"/>
      <c r="FA124" s="62"/>
      <c r="FB124" s="62"/>
      <c r="FC124" s="62"/>
      <c r="FD124" s="62"/>
      <c r="FE124" s="62"/>
      <c r="FF124" s="62"/>
      <c r="FG124" s="62"/>
      <c r="FH124" s="62"/>
      <c r="FI124" s="62"/>
      <c r="FJ124" s="62"/>
      <c r="FK124" s="62"/>
      <c r="FL124" s="62"/>
      <c r="FM124" s="62"/>
      <c r="FN124" s="62"/>
      <c r="FO124" s="62"/>
      <c r="FP124" s="62"/>
      <c r="FQ124" s="62"/>
      <c r="FR124" s="62"/>
      <c r="FS124" s="62"/>
      <c r="FT124" s="62"/>
      <c r="FU124" s="62"/>
      <c r="FV124" s="62"/>
      <c r="FW124" s="62"/>
      <c r="FX124" s="62"/>
      <c r="FY124" s="62"/>
      <c r="FZ124" s="62"/>
      <c r="GA124" s="62"/>
      <c r="GB124" s="62"/>
      <c r="GC124" s="62"/>
      <c r="GD124" s="62"/>
      <c r="GE124" s="62"/>
      <c r="GF124" s="62"/>
      <c r="GG124" s="62"/>
      <c r="GH124" s="62"/>
      <c r="GI124" s="62"/>
      <c r="GJ124" s="62"/>
      <c r="GK124" s="62"/>
      <c r="GL124" s="62"/>
      <c r="GM124" s="62"/>
      <c r="GN124" s="62"/>
      <c r="GO124" s="62"/>
      <c r="GP124" s="62"/>
      <c r="GQ124" s="62"/>
      <c r="GR124" s="62"/>
      <c r="GS124" s="62"/>
      <c r="GT124" s="62"/>
      <c r="GU124" s="62"/>
      <c r="GV124" s="62"/>
      <c r="GW124" s="62"/>
      <c r="GX124" s="62"/>
      <c r="GY124" s="62"/>
      <c r="GZ124" s="62"/>
      <c r="HA124" s="62"/>
      <c r="HB124" s="62"/>
      <c r="HC124" s="62"/>
      <c r="HD124" s="62"/>
      <c r="HE124" s="62"/>
      <c r="HF124" s="62"/>
      <c r="HG124" s="62"/>
      <c r="HH124" s="62"/>
      <c r="HI124" s="62"/>
      <c r="HJ124" s="62"/>
      <c r="HK124" s="62"/>
      <c r="HL124" s="62"/>
      <c r="HM124" s="62"/>
      <c r="HN124" s="62"/>
      <c r="HO124" s="62"/>
      <c r="HP124" s="62"/>
      <c r="HQ124" s="62"/>
      <c r="HR124" s="62"/>
      <c r="HS124" s="62"/>
      <c r="HT124" s="62"/>
      <c r="HU124" s="62"/>
      <c r="HV124" s="62"/>
      <c r="HW124" s="62"/>
      <c r="HX124" s="62"/>
      <c r="HY124" s="62"/>
      <c r="HZ124" s="62"/>
      <c r="IA124" s="62"/>
      <c r="IB124" s="62"/>
      <c r="IC124" s="62"/>
      <c r="ID124" s="62"/>
      <c r="IE124" s="62"/>
      <c r="IF124" s="62"/>
      <c r="IG124" s="62"/>
      <c r="IH124" s="62"/>
      <c r="II124" s="62"/>
      <c r="IJ124" s="62"/>
      <c r="IK124" s="62"/>
      <c r="IL124" s="62"/>
      <c r="IM124" s="62"/>
      <c r="IN124" s="62"/>
      <c r="IO124" s="62"/>
      <c r="IP124" s="62"/>
      <c r="IQ124" s="62"/>
      <c r="IR124" s="62"/>
      <c r="IS124" s="62"/>
      <c r="IT124" s="62"/>
      <c r="IU124" s="62"/>
    </row>
    <row r="125" spans="1:255" s="9" customFormat="1" ht="15">
      <c r="A125" s="22" t="s">
        <v>51</v>
      </c>
      <c r="B125" s="23"/>
      <c r="C125" s="24">
        <f>C75+C115</f>
        <v>4063.5999999999995</v>
      </c>
      <c r="D125" s="24">
        <f>D75+D115</f>
        <v>4063.5999999999995</v>
      </c>
      <c r="E125" s="24">
        <f>E75+E115</f>
        <v>219.3</v>
      </c>
      <c r="F125" s="118">
        <f>F75+F115</f>
        <v>219.3</v>
      </c>
      <c r="G125" s="53">
        <f>E125/C125</f>
        <v>0.053966925878531365</v>
      </c>
      <c r="H125" s="53" t="e">
        <f>E125/#REF!</f>
        <v>#REF!</v>
      </c>
      <c r="I125" s="53" t="e">
        <f>E125/#REF!</f>
        <v>#REF!</v>
      </c>
      <c r="J125" s="119">
        <f t="shared" si="4"/>
        <v>0.053966925878531365</v>
      </c>
      <c r="K125" s="119">
        <f t="shared" si="5"/>
        <v>0.053966925878531365</v>
      </c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  <c r="AQ125" s="62"/>
      <c r="AR125" s="62"/>
      <c r="AS125" s="62"/>
      <c r="AT125" s="62"/>
      <c r="AU125" s="62"/>
      <c r="AV125" s="62"/>
      <c r="AW125" s="62"/>
      <c r="AX125" s="62"/>
      <c r="AY125" s="62"/>
      <c r="AZ125" s="62"/>
      <c r="BA125" s="62"/>
      <c r="BB125" s="62"/>
      <c r="BC125" s="62"/>
      <c r="BD125" s="62"/>
      <c r="BE125" s="62"/>
      <c r="BF125" s="62"/>
      <c r="BG125" s="62"/>
      <c r="BH125" s="62"/>
      <c r="BI125" s="62"/>
      <c r="BJ125" s="62"/>
      <c r="BK125" s="62"/>
      <c r="BL125" s="62"/>
      <c r="BM125" s="62"/>
      <c r="BN125" s="62"/>
      <c r="BO125" s="62"/>
      <c r="BP125" s="62"/>
      <c r="BQ125" s="62"/>
      <c r="BR125" s="62"/>
      <c r="BS125" s="62"/>
      <c r="BT125" s="62"/>
      <c r="BU125" s="62"/>
      <c r="BV125" s="62"/>
      <c r="BW125" s="62"/>
      <c r="BX125" s="62"/>
      <c r="BY125" s="62"/>
      <c r="BZ125" s="62"/>
      <c r="CA125" s="62"/>
      <c r="CB125" s="62"/>
      <c r="CC125" s="62"/>
      <c r="CD125" s="62"/>
      <c r="CE125" s="62"/>
      <c r="CF125" s="62"/>
      <c r="CG125" s="62"/>
      <c r="CH125" s="62"/>
      <c r="CI125" s="62"/>
      <c r="CJ125" s="62"/>
      <c r="CK125" s="62"/>
      <c r="CL125" s="62"/>
      <c r="CM125" s="62"/>
      <c r="CN125" s="62"/>
      <c r="CO125" s="62"/>
      <c r="CP125" s="62"/>
      <c r="CQ125" s="62"/>
      <c r="CR125" s="62"/>
      <c r="CS125" s="62"/>
      <c r="CT125" s="62"/>
      <c r="CU125" s="62"/>
      <c r="CV125" s="62"/>
      <c r="CW125" s="62"/>
      <c r="CX125" s="62"/>
      <c r="CY125" s="62"/>
      <c r="CZ125" s="62"/>
      <c r="DA125" s="62"/>
      <c r="DB125" s="62"/>
      <c r="DC125" s="62"/>
      <c r="DD125" s="62"/>
      <c r="DE125" s="62"/>
      <c r="DF125" s="62"/>
      <c r="DG125" s="62"/>
      <c r="DH125" s="62"/>
      <c r="DI125" s="62"/>
      <c r="DJ125" s="62"/>
      <c r="DK125" s="62"/>
      <c r="DL125" s="62"/>
      <c r="DM125" s="62"/>
      <c r="DN125" s="62"/>
      <c r="DO125" s="62"/>
      <c r="DP125" s="62"/>
      <c r="DQ125" s="62"/>
      <c r="DR125" s="62"/>
      <c r="DS125" s="62"/>
      <c r="DT125" s="62"/>
      <c r="DU125" s="62"/>
      <c r="DV125" s="62"/>
      <c r="DW125" s="62"/>
      <c r="DX125" s="62"/>
      <c r="DY125" s="62"/>
      <c r="DZ125" s="62"/>
      <c r="EA125" s="62"/>
      <c r="EB125" s="62"/>
      <c r="EC125" s="62"/>
      <c r="ED125" s="62"/>
      <c r="EE125" s="62"/>
      <c r="EF125" s="62"/>
      <c r="EG125" s="62"/>
      <c r="EH125" s="62"/>
      <c r="EI125" s="62"/>
      <c r="EJ125" s="62"/>
      <c r="EK125" s="62"/>
      <c r="EL125" s="62"/>
      <c r="EM125" s="62"/>
      <c r="EN125" s="62"/>
      <c r="EO125" s="62"/>
      <c r="EP125" s="62"/>
      <c r="EQ125" s="62"/>
      <c r="ER125" s="62"/>
      <c r="ES125" s="62"/>
      <c r="ET125" s="62"/>
      <c r="EU125" s="62"/>
      <c r="EV125" s="62"/>
      <c r="EW125" s="62"/>
      <c r="EX125" s="62"/>
      <c r="EY125" s="62"/>
      <c r="EZ125" s="62"/>
      <c r="FA125" s="62"/>
      <c r="FB125" s="62"/>
      <c r="FC125" s="62"/>
      <c r="FD125" s="62"/>
      <c r="FE125" s="62"/>
      <c r="FF125" s="62"/>
      <c r="FG125" s="62"/>
      <c r="FH125" s="62"/>
      <c r="FI125" s="62"/>
      <c r="FJ125" s="62"/>
      <c r="FK125" s="62"/>
      <c r="FL125" s="62"/>
      <c r="FM125" s="62"/>
      <c r="FN125" s="62"/>
      <c r="FO125" s="62"/>
      <c r="FP125" s="62"/>
      <c r="FQ125" s="62"/>
      <c r="FR125" s="62"/>
      <c r="FS125" s="62"/>
      <c r="FT125" s="62"/>
      <c r="FU125" s="62"/>
      <c r="FV125" s="62"/>
      <c r="FW125" s="62"/>
      <c r="FX125" s="62"/>
      <c r="FY125" s="62"/>
      <c r="FZ125" s="62"/>
      <c r="GA125" s="62"/>
      <c r="GB125" s="62"/>
      <c r="GC125" s="62"/>
      <c r="GD125" s="62"/>
      <c r="GE125" s="62"/>
      <c r="GF125" s="62"/>
      <c r="GG125" s="62"/>
      <c r="GH125" s="62"/>
      <c r="GI125" s="62"/>
      <c r="GJ125" s="62"/>
      <c r="GK125" s="62"/>
      <c r="GL125" s="62"/>
      <c r="GM125" s="62"/>
      <c r="GN125" s="62"/>
      <c r="GO125" s="62"/>
      <c r="GP125" s="62"/>
      <c r="GQ125" s="62"/>
      <c r="GR125" s="62"/>
      <c r="GS125" s="62"/>
      <c r="GT125" s="62"/>
      <c r="GU125" s="62"/>
      <c r="GV125" s="62"/>
      <c r="GW125" s="62"/>
      <c r="GX125" s="62"/>
      <c r="GY125" s="62"/>
      <c r="GZ125" s="62"/>
      <c r="HA125" s="62"/>
      <c r="HB125" s="62"/>
      <c r="HC125" s="62"/>
      <c r="HD125" s="62"/>
      <c r="HE125" s="62"/>
      <c r="HF125" s="62"/>
      <c r="HG125" s="62"/>
      <c r="HH125" s="62"/>
      <c r="HI125" s="62"/>
      <c r="HJ125" s="62"/>
      <c r="HK125" s="62"/>
      <c r="HL125" s="62"/>
      <c r="HM125" s="62"/>
      <c r="HN125" s="62"/>
      <c r="HO125" s="62"/>
      <c r="HP125" s="62"/>
      <c r="HQ125" s="62"/>
      <c r="HR125" s="62"/>
      <c r="HS125" s="62"/>
      <c r="HT125" s="62"/>
      <c r="HU125" s="62"/>
      <c r="HV125" s="62"/>
      <c r="HW125" s="62"/>
      <c r="HX125" s="62"/>
      <c r="HY125" s="62"/>
      <c r="HZ125" s="62"/>
      <c r="IA125" s="62"/>
      <c r="IB125" s="62"/>
      <c r="IC125" s="62"/>
      <c r="ID125" s="62"/>
      <c r="IE125" s="62"/>
      <c r="IF125" s="62"/>
      <c r="IG125" s="62"/>
      <c r="IH125" s="62"/>
      <c r="II125" s="62"/>
      <c r="IJ125" s="62"/>
      <c r="IK125" s="62"/>
      <c r="IL125" s="62"/>
      <c r="IM125" s="62"/>
      <c r="IN125" s="62"/>
      <c r="IO125" s="62"/>
      <c r="IP125" s="62"/>
      <c r="IQ125" s="62"/>
      <c r="IR125" s="62"/>
      <c r="IS125" s="62"/>
      <c r="IT125" s="62"/>
      <c r="IU125" s="62"/>
    </row>
    <row r="126" spans="1:255" s="9" customFormat="1" ht="15">
      <c r="A126" s="22" t="s">
        <v>52</v>
      </c>
      <c r="B126" s="23"/>
      <c r="C126" s="24">
        <f>C76+C116</f>
        <v>3650</v>
      </c>
      <c r="D126" s="24">
        <f>D76+D116</f>
        <v>3650</v>
      </c>
      <c r="E126" s="24">
        <f>E76+E116</f>
        <v>267</v>
      </c>
      <c r="F126" s="118">
        <f>F76+F116</f>
        <v>267</v>
      </c>
      <c r="G126" s="53">
        <f>E126/C126</f>
        <v>0.07315068493150685</v>
      </c>
      <c r="H126" s="53" t="e">
        <f>E126/#REF!</f>
        <v>#REF!</v>
      </c>
      <c r="I126" s="53" t="e">
        <f>E126/#REF!</f>
        <v>#REF!</v>
      </c>
      <c r="J126" s="119">
        <f t="shared" si="4"/>
        <v>0.07315068493150685</v>
      </c>
      <c r="K126" s="119">
        <f t="shared" si="5"/>
        <v>0.07315068493150685</v>
      </c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2"/>
      <c r="AK126" s="62"/>
      <c r="AL126" s="62"/>
      <c r="AM126" s="62"/>
      <c r="AN126" s="62"/>
      <c r="AO126" s="62"/>
      <c r="AP126" s="62"/>
      <c r="AQ126" s="62"/>
      <c r="AR126" s="62"/>
      <c r="AS126" s="62"/>
      <c r="AT126" s="62"/>
      <c r="AU126" s="62"/>
      <c r="AV126" s="62"/>
      <c r="AW126" s="62"/>
      <c r="AX126" s="62"/>
      <c r="AY126" s="62"/>
      <c r="AZ126" s="62"/>
      <c r="BA126" s="62"/>
      <c r="BB126" s="62"/>
      <c r="BC126" s="62"/>
      <c r="BD126" s="62"/>
      <c r="BE126" s="62"/>
      <c r="BF126" s="62"/>
      <c r="BG126" s="62"/>
      <c r="BH126" s="62"/>
      <c r="BI126" s="62"/>
      <c r="BJ126" s="62"/>
      <c r="BK126" s="62"/>
      <c r="BL126" s="62"/>
      <c r="BM126" s="62"/>
      <c r="BN126" s="62"/>
      <c r="BO126" s="62"/>
      <c r="BP126" s="62"/>
      <c r="BQ126" s="62"/>
      <c r="BR126" s="62"/>
      <c r="BS126" s="62"/>
      <c r="BT126" s="62"/>
      <c r="BU126" s="62"/>
      <c r="BV126" s="62"/>
      <c r="BW126" s="62"/>
      <c r="BX126" s="62"/>
      <c r="BY126" s="62"/>
      <c r="BZ126" s="62"/>
      <c r="CA126" s="62"/>
      <c r="CB126" s="62"/>
      <c r="CC126" s="62"/>
      <c r="CD126" s="62"/>
      <c r="CE126" s="62"/>
      <c r="CF126" s="62"/>
      <c r="CG126" s="62"/>
      <c r="CH126" s="62"/>
      <c r="CI126" s="62"/>
      <c r="CJ126" s="62"/>
      <c r="CK126" s="62"/>
      <c r="CL126" s="62"/>
      <c r="CM126" s="62"/>
      <c r="CN126" s="62"/>
      <c r="CO126" s="62"/>
      <c r="CP126" s="62"/>
      <c r="CQ126" s="62"/>
      <c r="CR126" s="62"/>
      <c r="CS126" s="62"/>
      <c r="CT126" s="62"/>
      <c r="CU126" s="62"/>
      <c r="CV126" s="62"/>
      <c r="CW126" s="62"/>
      <c r="CX126" s="62"/>
      <c r="CY126" s="62"/>
      <c r="CZ126" s="62"/>
      <c r="DA126" s="62"/>
      <c r="DB126" s="62"/>
      <c r="DC126" s="62"/>
      <c r="DD126" s="62"/>
      <c r="DE126" s="62"/>
      <c r="DF126" s="62"/>
      <c r="DG126" s="62"/>
      <c r="DH126" s="62"/>
      <c r="DI126" s="62"/>
      <c r="DJ126" s="62"/>
      <c r="DK126" s="62"/>
      <c r="DL126" s="62"/>
      <c r="DM126" s="62"/>
      <c r="DN126" s="62"/>
      <c r="DO126" s="62"/>
      <c r="DP126" s="62"/>
      <c r="DQ126" s="62"/>
      <c r="DR126" s="62"/>
      <c r="DS126" s="62"/>
      <c r="DT126" s="62"/>
      <c r="DU126" s="62"/>
      <c r="DV126" s="62"/>
      <c r="DW126" s="62"/>
      <c r="DX126" s="62"/>
      <c r="DY126" s="62"/>
      <c r="DZ126" s="62"/>
      <c r="EA126" s="62"/>
      <c r="EB126" s="62"/>
      <c r="EC126" s="62"/>
      <c r="ED126" s="62"/>
      <c r="EE126" s="62"/>
      <c r="EF126" s="62"/>
      <c r="EG126" s="62"/>
      <c r="EH126" s="62"/>
      <c r="EI126" s="62"/>
      <c r="EJ126" s="62"/>
      <c r="EK126" s="62"/>
      <c r="EL126" s="62"/>
      <c r="EM126" s="62"/>
      <c r="EN126" s="62"/>
      <c r="EO126" s="62"/>
      <c r="EP126" s="62"/>
      <c r="EQ126" s="62"/>
      <c r="ER126" s="62"/>
      <c r="ES126" s="62"/>
      <c r="ET126" s="62"/>
      <c r="EU126" s="62"/>
      <c r="EV126" s="62"/>
      <c r="EW126" s="62"/>
      <c r="EX126" s="62"/>
      <c r="EY126" s="62"/>
      <c r="EZ126" s="62"/>
      <c r="FA126" s="62"/>
      <c r="FB126" s="62"/>
      <c r="FC126" s="62"/>
      <c r="FD126" s="62"/>
      <c r="FE126" s="62"/>
      <c r="FF126" s="62"/>
      <c r="FG126" s="62"/>
      <c r="FH126" s="62"/>
      <c r="FI126" s="62"/>
      <c r="FJ126" s="62"/>
      <c r="FK126" s="62"/>
      <c r="FL126" s="62"/>
      <c r="FM126" s="62"/>
      <c r="FN126" s="62"/>
      <c r="FO126" s="62"/>
      <c r="FP126" s="62"/>
      <c r="FQ126" s="62"/>
      <c r="FR126" s="62"/>
      <c r="FS126" s="62"/>
      <c r="FT126" s="62"/>
      <c r="FU126" s="62"/>
      <c r="FV126" s="62"/>
      <c r="FW126" s="62"/>
      <c r="FX126" s="62"/>
      <c r="FY126" s="62"/>
      <c r="FZ126" s="62"/>
      <c r="GA126" s="62"/>
      <c r="GB126" s="62"/>
      <c r="GC126" s="62"/>
      <c r="GD126" s="62"/>
      <c r="GE126" s="62"/>
      <c r="GF126" s="62"/>
      <c r="GG126" s="62"/>
      <c r="GH126" s="62"/>
      <c r="GI126" s="62"/>
      <c r="GJ126" s="62"/>
      <c r="GK126" s="62"/>
      <c r="GL126" s="62"/>
      <c r="GM126" s="62"/>
      <c r="GN126" s="62"/>
      <c r="GO126" s="62"/>
      <c r="GP126" s="62"/>
      <c r="GQ126" s="62"/>
      <c r="GR126" s="62"/>
      <c r="GS126" s="62"/>
      <c r="GT126" s="62"/>
      <c r="GU126" s="62"/>
      <c r="GV126" s="62"/>
      <c r="GW126" s="62"/>
      <c r="GX126" s="62"/>
      <c r="GY126" s="62"/>
      <c r="GZ126" s="62"/>
      <c r="HA126" s="62"/>
      <c r="HB126" s="62"/>
      <c r="HC126" s="62"/>
      <c r="HD126" s="62"/>
      <c r="HE126" s="62"/>
      <c r="HF126" s="62"/>
      <c r="HG126" s="62"/>
      <c r="HH126" s="62"/>
      <c r="HI126" s="62"/>
      <c r="HJ126" s="62"/>
      <c r="HK126" s="62"/>
      <c r="HL126" s="62"/>
      <c r="HM126" s="62"/>
      <c r="HN126" s="62"/>
      <c r="HO126" s="62"/>
      <c r="HP126" s="62"/>
      <c r="HQ126" s="62"/>
      <c r="HR126" s="62"/>
      <c r="HS126" s="62"/>
      <c r="HT126" s="62"/>
      <c r="HU126" s="62"/>
      <c r="HV126" s="62"/>
      <c r="HW126" s="62"/>
      <c r="HX126" s="62"/>
      <c r="HY126" s="62"/>
      <c r="HZ126" s="62"/>
      <c r="IA126" s="62"/>
      <c r="IB126" s="62"/>
      <c r="IC126" s="62"/>
      <c r="ID126" s="62"/>
      <c r="IE126" s="62"/>
      <c r="IF126" s="62"/>
      <c r="IG126" s="62"/>
      <c r="IH126" s="62"/>
      <c r="II126" s="62"/>
      <c r="IJ126" s="62"/>
      <c r="IK126" s="62"/>
      <c r="IL126" s="62"/>
      <c r="IM126" s="62"/>
      <c r="IN126" s="62"/>
      <c r="IO126" s="62"/>
      <c r="IP126" s="62"/>
      <c r="IQ126" s="62"/>
      <c r="IR126" s="62"/>
      <c r="IS126" s="62"/>
      <c r="IT126" s="62"/>
      <c r="IU126" s="62"/>
    </row>
    <row r="127" spans="1:255" s="9" customFormat="1" ht="15">
      <c r="A127" s="22" t="s">
        <v>53</v>
      </c>
      <c r="B127" s="23"/>
      <c r="C127" s="24">
        <f>C77+C117</f>
        <v>6299.5</v>
      </c>
      <c r="D127" s="24">
        <f>D77+D117</f>
        <v>6299.5</v>
      </c>
      <c r="E127" s="24">
        <f>E77+E117</f>
        <v>706.5</v>
      </c>
      <c r="F127" s="118">
        <f>F77+F117</f>
        <v>706.5</v>
      </c>
      <c r="G127" s="53">
        <f>E127/C127</f>
        <v>0.11215175807603778</v>
      </c>
      <c r="H127" s="53" t="e">
        <f>E127/#REF!</f>
        <v>#REF!</v>
      </c>
      <c r="I127" s="53" t="e">
        <f>E127/#REF!</f>
        <v>#REF!</v>
      </c>
      <c r="J127" s="119">
        <f t="shared" si="4"/>
        <v>0.11215175807603778</v>
      </c>
      <c r="K127" s="119">
        <f t="shared" si="5"/>
        <v>0.11215175807603778</v>
      </c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  <c r="AS127" s="62"/>
      <c r="AT127" s="62"/>
      <c r="AU127" s="62"/>
      <c r="AV127" s="62"/>
      <c r="AW127" s="62"/>
      <c r="AX127" s="62"/>
      <c r="AY127" s="62"/>
      <c r="AZ127" s="62"/>
      <c r="BA127" s="62"/>
      <c r="BB127" s="62"/>
      <c r="BC127" s="62"/>
      <c r="BD127" s="62"/>
      <c r="BE127" s="62"/>
      <c r="BF127" s="62"/>
      <c r="BG127" s="62"/>
      <c r="BH127" s="62"/>
      <c r="BI127" s="62"/>
      <c r="BJ127" s="62"/>
      <c r="BK127" s="62"/>
      <c r="BL127" s="62"/>
      <c r="BM127" s="62"/>
      <c r="BN127" s="62"/>
      <c r="BO127" s="62"/>
      <c r="BP127" s="62"/>
      <c r="BQ127" s="62"/>
      <c r="BR127" s="62"/>
      <c r="BS127" s="62"/>
      <c r="BT127" s="62"/>
      <c r="BU127" s="62"/>
      <c r="BV127" s="62"/>
      <c r="BW127" s="62"/>
      <c r="BX127" s="62"/>
      <c r="BY127" s="62"/>
      <c r="BZ127" s="62"/>
      <c r="CA127" s="62"/>
      <c r="CB127" s="62"/>
      <c r="CC127" s="62"/>
      <c r="CD127" s="62"/>
      <c r="CE127" s="62"/>
      <c r="CF127" s="62"/>
      <c r="CG127" s="62"/>
      <c r="CH127" s="62"/>
      <c r="CI127" s="62"/>
      <c r="CJ127" s="62"/>
      <c r="CK127" s="62"/>
      <c r="CL127" s="62"/>
      <c r="CM127" s="62"/>
      <c r="CN127" s="62"/>
      <c r="CO127" s="62"/>
      <c r="CP127" s="62"/>
      <c r="CQ127" s="62"/>
      <c r="CR127" s="62"/>
      <c r="CS127" s="62"/>
      <c r="CT127" s="62"/>
      <c r="CU127" s="62"/>
      <c r="CV127" s="62"/>
      <c r="CW127" s="62"/>
      <c r="CX127" s="62"/>
      <c r="CY127" s="62"/>
      <c r="CZ127" s="62"/>
      <c r="DA127" s="62"/>
      <c r="DB127" s="62"/>
      <c r="DC127" s="62"/>
      <c r="DD127" s="62"/>
      <c r="DE127" s="62"/>
      <c r="DF127" s="62"/>
      <c r="DG127" s="62"/>
      <c r="DH127" s="62"/>
      <c r="DI127" s="62"/>
      <c r="DJ127" s="62"/>
      <c r="DK127" s="62"/>
      <c r="DL127" s="62"/>
      <c r="DM127" s="62"/>
      <c r="DN127" s="62"/>
      <c r="DO127" s="62"/>
      <c r="DP127" s="62"/>
      <c r="DQ127" s="62"/>
      <c r="DR127" s="62"/>
      <c r="DS127" s="62"/>
      <c r="DT127" s="62"/>
      <c r="DU127" s="62"/>
      <c r="DV127" s="62"/>
      <c r="DW127" s="62"/>
      <c r="DX127" s="62"/>
      <c r="DY127" s="62"/>
      <c r="DZ127" s="62"/>
      <c r="EA127" s="62"/>
      <c r="EB127" s="62"/>
      <c r="EC127" s="62"/>
      <c r="ED127" s="62"/>
      <c r="EE127" s="62"/>
      <c r="EF127" s="62"/>
      <c r="EG127" s="62"/>
      <c r="EH127" s="62"/>
      <c r="EI127" s="62"/>
      <c r="EJ127" s="62"/>
      <c r="EK127" s="62"/>
      <c r="EL127" s="62"/>
      <c r="EM127" s="62"/>
      <c r="EN127" s="62"/>
      <c r="EO127" s="62"/>
      <c r="EP127" s="62"/>
      <c r="EQ127" s="62"/>
      <c r="ER127" s="62"/>
      <c r="ES127" s="62"/>
      <c r="ET127" s="62"/>
      <c r="EU127" s="62"/>
      <c r="EV127" s="62"/>
      <c r="EW127" s="62"/>
      <c r="EX127" s="62"/>
      <c r="EY127" s="62"/>
      <c r="EZ127" s="62"/>
      <c r="FA127" s="62"/>
      <c r="FB127" s="62"/>
      <c r="FC127" s="62"/>
      <c r="FD127" s="62"/>
      <c r="FE127" s="62"/>
      <c r="FF127" s="62"/>
      <c r="FG127" s="62"/>
      <c r="FH127" s="62"/>
      <c r="FI127" s="62"/>
      <c r="FJ127" s="62"/>
      <c r="FK127" s="62"/>
      <c r="FL127" s="62"/>
      <c r="FM127" s="62"/>
      <c r="FN127" s="62"/>
      <c r="FO127" s="62"/>
      <c r="FP127" s="62"/>
      <c r="FQ127" s="62"/>
      <c r="FR127" s="62"/>
      <c r="FS127" s="62"/>
      <c r="FT127" s="62"/>
      <c r="FU127" s="62"/>
      <c r="FV127" s="62"/>
      <c r="FW127" s="62"/>
      <c r="FX127" s="62"/>
      <c r="FY127" s="62"/>
      <c r="FZ127" s="62"/>
      <c r="GA127" s="62"/>
      <c r="GB127" s="62"/>
      <c r="GC127" s="62"/>
      <c r="GD127" s="62"/>
      <c r="GE127" s="62"/>
      <c r="GF127" s="62"/>
      <c r="GG127" s="62"/>
      <c r="GH127" s="62"/>
      <c r="GI127" s="62"/>
      <c r="GJ127" s="62"/>
      <c r="GK127" s="62"/>
      <c r="GL127" s="62"/>
      <c r="GM127" s="62"/>
      <c r="GN127" s="62"/>
      <c r="GO127" s="62"/>
      <c r="GP127" s="62"/>
      <c r="GQ127" s="62"/>
      <c r="GR127" s="62"/>
      <c r="GS127" s="62"/>
      <c r="GT127" s="62"/>
      <c r="GU127" s="62"/>
      <c r="GV127" s="62"/>
      <c r="GW127" s="62"/>
      <c r="GX127" s="62"/>
      <c r="GY127" s="62"/>
      <c r="GZ127" s="62"/>
      <c r="HA127" s="62"/>
      <c r="HB127" s="62"/>
      <c r="HC127" s="62"/>
      <c r="HD127" s="62"/>
      <c r="HE127" s="62"/>
      <c r="HF127" s="62"/>
      <c r="HG127" s="62"/>
      <c r="HH127" s="62"/>
      <c r="HI127" s="62"/>
      <c r="HJ127" s="62"/>
      <c r="HK127" s="62"/>
      <c r="HL127" s="62"/>
      <c r="HM127" s="62"/>
      <c r="HN127" s="62"/>
      <c r="HO127" s="62"/>
      <c r="HP127" s="62"/>
      <c r="HQ127" s="62"/>
      <c r="HR127" s="62"/>
      <c r="HS127" s="62"/>
      <c r="HT127" s="62"/>
      <c r="HU127" s="62"/>
      <c r="HV127" s="62"/>
      <c r="HW127" s="62"/>
      <c r="HX127" s="62"/>
      <c r="HY127" s="62"/>
      <c r="HZ127" s="62"/>
      <c r="IA127" s="62"/>
      <c r="IB127" s="62"/>
      <c r="IC127" s="62"/>
      <c r="ID127" s="62"/>
      <c r="IE127" s="62"/>
      <c r="IF127" s="62"/>
      <c r="IG127" s="62"/>
      <c r="IH127" s="62"/>
      <c r="II127" s="62"/>
      <c r="IJ127" s="62"/>
      <c r="IK127" s="62"/>
      <c r="IL127" s="62"/>
      <c r="IM127" s="62"/>
      <c r="IN127" s="62"/>
      <c r="IO127" s="62"/>
      <c r="IP127" s="62"/>
      <c r="IQ127" s="62"/>
      <c r="IR127" s="62"/>
      <c r="IS127" s="62"/>
      <c r="IT127" s="62"/>
      <c r="IU127" s="62"/>
    </row>
    <row r="128" spans="1:255" s="9" customFormat="1" ht="15">
      <c r="A128" s="22" t="s">
        <v>54</v>
      </c>
      <c r="B128" s="23"/>
      <c r="C128" s="24">
        <f>C78+C118</f>
        <v>4216.4</v>
      </c>
      <c r="D128" s="24">
        <f>D78+D118</f>
        <v>4216.4</v>
      </c>
      <c r="E128" s="24">
        <f>E78+E118</f>
        <v>192.9</v>
      </c>
      <c r="F128" s="118">
        <f>F78+F118</f>
        <v>192.9</v>
      </c>
      <c r="G128" s="53">
        <f>E128/C128</f>
        <v>0.04574992884925529</v>
      </c>
      <c r="H128" s="53" t="e">
        <f>E128/#REF!</f>
        <v>#REF!</v>
      </c>
      <c r="I128" s="53" t="e">
        <f>E128/#REF!</f>
        <v>#REF!</v>
      </c>
      <c r="J128" s="119">
        <f t="shared" si="4"/>
        <v>0.04574992884925529</v>
      </c>
      <c r="K128" s="119">
        <f t="shared" si="5"/>
        <v>0.04574992884925529</v>
      </c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2"/>
      <c r="AL128" s="62"/>
      <c r="AM128" s="62"/>
      <c r="AN128" s="62"/>
      <c r="AO128" s="62"/>
      <c r="AP128" s="62"/>
      <c r="AQ128" s="62"/>
      <c r="AR128" s="62"/>
      <c r="AS128" s="62"/>
      <c r="AT128" s="62"/>
      <c r="AU128" s="62"/>
      <c r="AV128" s="62"/>
      <c r="AW128" s="62"/>
      <c r="AX128" s="62"/>
      <c r="AY128" s="62"/>
      <c r="AZ128" s="62"/>
      <c r="BA128" s="62"/>
      <c r="BB128" s="62"/>
      <c r="BC128" s="62"/>
      <c r="BD128" s="62"/>
      <c r="BE128" s="62"/>
      <c r="BF128" s="62"/>
      <c r="BG128" s="62"/>
      <c r="BH128" s="62"/>
      <c r="BI128" s="62"/>
      <c r="BJ128" s="62"/>
      <c r="BK128" s="62"/>
      <c r="BL128" s="62"/>
      <c r="BM128" s="62"/>
      <c r="BN128" s="62"/>
      <c r="BO128" s="62"/>
      <c r="BP128" s="62"/>
      <c r="BQ128" s="62"/>
      <c r="BR128" s="62"/>
      <c r="BS128" s="62"/>
      <c r="BT128" s="62"/>
      <c r="BU128" s="62"/>
      <c r="BV128" s="62"/>
      <c r="BW128" s="62"/>
      <c r="BX128" s="62"/>
      <c r="BY128" s="62"/>
      <c r="BZ128" s="62"/>
      <c r="CA128" s="62"/>
      <c r="CB128" s="62"/>
      <c r="CC128" s="62"/>
      <c r="CD128" s="62"/>
      <c r="CE128" s="62"/>
      <c r="CF128" s="62"/>
      <c r="CG128" s="62"/>
      <c r="CH128" s="62"/>
      <c r="CI128" s="62"/>
      <c r="CJ128" s="62"/>
      <c r="CK128" s="62"/>
      <c r="CL128" s="62"/>
      <c r="CM128" s="62"/>
      <c r="CN128" s="62"/>
      <c r="CO128" s="62"/>
      <c r="CP128" s="62"/>
      <c r="CQ128" s="62"/>
      <c r="CR128" s="62"/>
      <c r="CS128" s="62"/>
      <c r="CT128" s="62"/>
      <c r="CU128" s="62"/>
      <c r="CV128" s="62"/>
      <c r="CW128" s="62"/>
      <c r="CX128" s="62"/>
      <c r="CY128" s="62"/>
      <c r="CZ128" s="62"/>
      <c r="DA128" s="62"/>
      <c r="DB128" s="62"/>
      <c r="DC128" s="62"/>
      <c r="DD128" s="62"/>
      <c r="DE128" s="62"/>
      <c r="DF128" s="62"/>
      <c r="DG128" s="62"/>
      <c r="DH128" s="62"/>
      <c r="DI128" s="62"/>
      <c r="DJ128" s="62"/>
      <c r="DK128" s="62"/>
      <c r="DL128" s="62"/>
      <c r="DM128" s="62"/>
      <c r="DN128" s="62"/>
      <c r="DO128" s="62"/>
      <c r="DP128" s="62"/>
      <c r="DQ128" s="62"/>
      <c r="DR128" s="62"/>
      <c r="DS128" s="62"/>
      <c r="DT128" s="62"/>
      <c r="DU128" s="62"/>
      <c r="DV128" s="62"/>
      <c r="DW128" s="62"/>
      <c r="DX128" s="62"/>
      <c r="DY128" s="62"/>
      <c r="DZ128" s="62"/>
      <c r="EA128" s="62"/>
      <c r="EB128" s="62"/>
      <c r="EC128" s="62"/>
      <c r="ED128" s="62"/>
      <c r="EE128" s="62"/>
      <c r="EF128" s="62"/>
      <c r="EG128" s="62"/>
      <c r="EH128" s="62"/>
      <c r="EI128" s="62"/>
      <c r="EJ128" s="62"/>
      <c r="EK128" s="62"/>
      <c r="EL128" s="62"/>
      <c r="EM128" s="62"/>
      <c r="EN128" s="62"/>
      <c r="EO128" s="62"/>
      <c r="EP128" s="62"/>
      <c r="EQ128" s="62"/>
      <c r="ER128" s="62"/>
      <c r="ES128" s="62"/>
      <c r="ET128" s="62"/>
      <c r="EU128" s="62"/>
      <c r="EV128" s="62"/>
      <c r="EW128" s="62"/>
      <c r="EX128" s="62"/>
      <c r="EY128" s="62"/>
      <c r="EZ128" s="62"/>
      <c r="FA128" s="62"/>
      <c r="FB128" s="62"/>
      <c r="FC128" s="62"/>
      <c r="FD128" s="62"/>
      <c r="FE128" s="62"/>
      <c r="FF128" s="62"/>
      <c r="FG128" s="62"/>
      <c r="FH128" s="62"/>
      <c r="FI128" s="62"/>
      <c r="FJ128" s="62"/>
      <c r="FK128" s="62"/>
      <c r="FL128" s="62"/>
      <c r="FM128" s="62"/>
      <c r="FN128" s="62"/>
      <c r="FO128" s="62"/>
      <c r="FP128" s="62"/>
      <c r="FQ128" s="62"/>
      <c r="FR128" s="62"/>
      <c r="FS128" s="62"/>
      <c r="FT128" s="62"/>
      <c r="FU128" s="62"/>
      <c r="FV128" s="62"/>
      <c r="FW128" s="62"/>
      <c r="FX128" s="62"/>
      <c r="FY128" s="62"/>
      <c r="FZ128" s="62"/>
      <c r="GA128" s="62"/>
      <c r="GB128" s="62"/>
      <c r="GC128" s="62"/>
      <c r="GD128" s="62"/>
      <c r="GE128" s="62"/>
      <c r="GF128" s="62"/>
      <c r="GG128" s="62"/>
      <c r="GH128" s="62"/>
      <c r="GI128" s="62"/>
      <c r="GJ128" s="62"/>
      <c r="GK128" s="62"/>
      <c r="GL128" s="62"/>
      <c r="GM128" s="62"/>
      <c r="GN128" s="62"/>
      <c r="GO128" s="62"/>
      <c r="GP128" s="62"/>
      <c r="GQ128" s="62"/>
      <c r="GR128" s="62"/>
      <c r="GS128" s="62"/>
      <c r="GT128" s="62"/>
      <c r="GU128" s="62"/>
      <c r="GV128" s="62"/>
      <c r="GW128" s="62"/>
      <c r="GX128" s="62"/>
      <c r="GY128" s="62"/>
      <c r="GZ128" s="62"/>
      <c r="HA128" s="62"/>
      <c r="HB128" s="62"/>
      <c r="HC128" s="62"/>
      <c r="HD128" s="62"/>
      <c r="HE128" s="62"/>
      <c r="HF128" s="62"/>
      <c r="HG128" s="62"/>
      <c r="HH128" s="62"/>
      <c r="HI128" s="62"/>
      <c r="HJ128" s="62"/>
      <c r="HK128" s="62"/>
      <c r="HL128" s="62"/>
      <c r="HM128" s="62"/>
      <c r="HN128" s="62"/>
      <c r="HO128" s="62"/>
      <c r="HP128" s="62"/>
      <c r="HQ128" s="62"/>
      <c r="HR128" s="62"/>
      <c r="HS128" s="62"/>
      <c r="HT128" s="62"/>
      <c r="HU128" s="62"/>
      <c r="HV128" s="62"/>
      <c r="HW128" s="62"/>
      <c r="HX128" s="62"/>
      <c r="HY128" s="62"/>
      <c r="HZ128" s="62"/>
      <c r="IA128" s="62"/>
      <c r="IB128" s="62"/>
      <c r="IC128" s="62"/>
      <c r="ID128" s="62"/>
      <c r="IE128" s="62"/>
      <c r="IF128" s="62"/>
      <c r="IG128" s="62"/>
      <c r="IH128" s="62"/>
      <c r="II128" s="62"/>
      <c r="IJ128" s="62"/>
      <c r="IK128" s="62"/>
      <c r="IL128" s="62"/>
      <c r="IM128" s="62"/>
      <c r="IN128" s="62"/>
      <c r="IO128" s="62"/>
      <c r="IP128" s="62"/>
      <c r="IQ128" s="62"/>
      <c r="IR128" s="62"/>
      <c r="IS128" s="62"/>
      <c r="IT128" s="62"/>
      <c r="IU128" s="62"/>
    </row>
    <row r="129" spans="1:255" s="9" customFormat="1" ht="15">
      <c r="A129" s="22" t="s">
        <v>55</v>
      </c>
      <c r="B129" s="23"/>
      <c r="C129" s="24">
        <f>C79+C119</f>
        <v>5559.7</v>
      </c>
      <c r="D129" s="24">
        <f>D79+D119</f>
        <v>5559.7</v>
      </c>
      <c r="E129" s="24">
        <f>E79+E119</f>
        <v>614.6</v>
      </c>
      <c r="F129" s="118">
        <f>F79+F119</f>
        <v>614.6</v>
      </c>
      <c r="G129" s="53">
        <f>E129/C129</f>
        <v>0.11054553303235787</v>
      </c>
      <c r="H129" s="53" t="e">
        <f>E129/#REF!</f>
        <v>#REF!</v>
      </c>
      <c r="I129" s="53" t="e">
        <f>E129/#REF!</f>
        <v>#REF!</v>
      </c>
      <c r="J129" s="119">
        <f t="shared" si="4"/>
        <v>0.11054553303235787</v>
      </c>
      <c r="K129" s="119">
        <f t="shared" si="5"/>
        <v>0.11054553303235787</v>
      </c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  <c r="AJ129" s="62"/>
      <c r="AK129" s="62"/>
      <c r="AL129" s="62"/>
      <c r="AM129" s="62"/>
      <c r="AN129" s="62"/>
      <c r="AO129" s="62"/>
      <c r="AP129" s="62"/>
      <c r="AQ129" s="62"/>
      <c r="AR129" s="62"/>
      <c r="AS129" s="62"/>
      <c r="AT129" s="62"/>
      <c r="AU129" s="62"/>
      <c r="AV129" s="62"/>
      <c r="AW129" s="62"/>
      <c r="AX129" s="62"/>
      <c r="AY129" s="62"/>
      <c r="AZ129" s="62"/>
      <c r="BA129" s="62"/>
      <c r="BB129" s="62"/>
      <c r="BC129" s="62"/>
      <c r="BD129" s="62"/>
      <c r="BE129" s="62"/>
      <c r="BF129" s="62"/>
      <c r="BG129" s="62"/>
      <c r="BH129" s="62"/>
      <c r="BI129" s="62"/>
      <c r="BJ129" s="62"/>
      <c r="BK129" s="62"/>
      <c r="BL129" s="62"/>
      <c r="BM129" s="62"/>
      <c r="BN129" s="62"/>
      <c r="BO129" s="62"/>
      <c r="BP129" s="62"/>
      <c r="BQ129" s="62"/>
      <c r="BR129" s="62"/>
      <c r="BS129" s="62"/>
      <c r="BT129" s="62"/>
      <c r="BU129" s="62"/>
      <c r="BV129" s="62"/>
      <c r="BW129" s="62"/>
      <c r="BX129" s="62"/>
      <c r="BY129" s="62"/>
      <c r="BZ129" s="62"/>
      <c r="CA129" s="62"/>
      <c r="CB129" s="62"/>
      <c r="CC129" s="62"/>
      <c r="CD129" s="62"/>
      <c r="CE129" s="62"/>
      <c r="CF129" s="62"/>
      <c r="CG129" s="62"/>
      <c r="CH129" s="62"/>
      <c r="CI129" s="62"/>
      <c r="CJ129" s="62"/>
      <c r="CK129" s="62"/>
      <c r="CL129" s="62"/>
      <c r="CM129" s="62"/>
      <c r="CN129" s="62"/>
      <c r="CO129" s="62"/>
      <c r="CP129" s="62"/>
      <c r="CQ129" s="62"/>
      <c r="CR129" s="62"/>
      <c r="CS129" s="62"/>
      <c r="CT129" s="62"/>
      <c r="CU129" s="62"/>
      <c r="CV129" s="62"/>
      <c r="CW129" s="62"/>
      <c r="CX129" s="62"/>
      <c r="CY129" s="62"/>
      <c r="CZ129" s="62"/>
      <c r="DA129" s="62"/>
      <c r="DB129" s="62"/>
      <c r="DC129" s="62"/>
      <c r="DD129" s="62"/>
      <c r="DE129" s="62"/>
      <c r="DF129" s="62"/>
      <c r="DG129" s="62"/>
      <c r="DH129" s="62"/>
      <c r="DI129" s="62"/>
      <c r="DJ129" s="62"/>
      <c r="DK129" s="62"/>
      <c r="DL129" s="62"/>
      <c r="DM129" s="62"/>
      <c r="DN129" s="62"/>
      <c r="DO129" s="62"/>
      <c r="DP129" s="62"/>
      <c r="DQ129" s="62"/>
      <c r="DR129" s="62"/>
      <c r="DS129" s="62"/>
      <c r="DT129" s="62"/>
      <c r="DU129" s="62"/>
      <c r="DV129" s="62"/>
      <c r="DW129" s="62"/>
      <c r="DX129" s="62"/>
      <c r="DY129" s="62"/>
      <c r="DZ129" s="62"/>
      <c r="EA129" s="62"/>
      <c r="EB129" s="62"/>
      <c r="EC129" s="62"/>
      <c r="ED129" s="62"/>
      <c r="EE129" s="62"/>
      <c r="EF129" s="62"/>
      <c r="EG129" s="62"/>
      <c r="EH129" s="62"/>
      <c r="EI129" s="62"/>
      <c r="EJ129" s="62"/>
      <c r="EK129" s="62"/>
      <c r="EL129" s="62"/>
      <c r="EM129" s="62"/>
      <c r="EN129" s="62"/>
      <c r="EO129" s="62"/>
      <c r="EP129" s="62"/>
      <c r="EQ129" s="62"/>
      <c r="ER129" s="62"/>
      <c r="ES129" s="62"/>
      <c r="ET129" s="62"/>
      <c r="EU129" s="62"/>
      <c r="EV129" s="62"/>
      <c r="EW129" s="62"/>
      <c r="EX129" s="62"/>
      <c r="EY129" s="62"/>
      <c r="EZ129" s="62"/>
      <c r="FA129" s="62"/>
      <c r="FB129" s="62"/>
      <c r="FC129" s="62"/>
      <c r="FD129" s="62"/>
      <c r="FE129" s="62"/>
      <c r="FF129" s="62"/>
      <c r="FG129" s="62"/>
      <c r="FH129" s="62"/>
      <c r="FI129" s="62"/>
      <c r="FJ129" s="62"/>
      <c r="FK129" s="62"/>
      <c r="FL129" s="62"/>
      <c r="FM129" s="62"/>
      <c r="FN129" s="62"/>
      <c r="FO129" s="62"/>
      <c r="FP129" s="62"/>
      <c r="FQ129" s="62"/>
      <c r="FR129" s="62"/>
      <c r="FS129" s="62"/>
      <c r="FT129" s="62"/>
      <c r="FU129" s="62"/>
      <c r="FV129" s="62"/>
      <c r="FW129" s="62"/>
      <c r="FX129" s="62"/>
      <c r="FY129" s="62"/>
      <c r="FZ129" s="62"/>
      <c r="GA129" s="62"/>
      <c r="GB129" s="62"/>
      <c r="GC129" s="62"/>
      <c r="GD129" s="62"/>
      <c r="GE129" s="62"/>
      <c r="GF129" s="62"/>
      <c r="GG129" s="62"/>
      <c r="GH129" s="62"/>
      <c r="GI129" s="62"/>
      <c r="GJ129" s="62"/>
      <c r="GK129" s="62"/>
      <c r="GL129" s="62"/>
      <c r="GM129" s="62"/>
      <c r="GN129" s="62"/>
      <c r="GO129" s="62"/>
      <c r="GP129" s="62"/>
      <c r="GQ129" s="62"/>
      <c r="GR129" s="62"/>
      <c r="GS129" s="62"/>
      <c r="GT129" s="62"/>
      <c r="GU129" s="62"/>
      <c r="GV129" s="62"/>
      <c r="GW129" s="62"/>
      <c r="GX129" s="62"/>
      <c r="GY129" s="62"/>
      <c r="GZ129" s="62"/>
      <c r="HA129" s="62"/>
      <c r="HB129" s="62"/>
      <c r="HC129" s="62"/>
      <c r="HD129" s="62"/>
      <c r="HE129" s="62"/>
      <c r="HF129" s="62"/>
      <c r="HG129" s="62"/>
      <c r="HH129" s="62"/>
      <c r="HI129" s="62"/>
      <c r="HJ129" s="62"/>
      <c r="HK129" s="62"/>
      <c r="HL129" s="62"/>
      <c r="HM129" s="62"/>
      <c r="HN129" s="62"/>
      <c r="HO129" s="62"/>
      <c r="HP129" s="62"/>
      <c r="HQ129" s="62"/>
      <c r="HR129" s="62"/>
      <c r="HS129" s="62"/>
      <c r="HT129" s="62"/>
      <c r="HU129" s="62"/>
      <c r="HV129" s="62"/>
      <c r="HW129" s="62"/>
      <c r="HX129" s="62"/>
      <c r="HY129" s="62"/>
      <c r="HZ129" s="62"/>
      <c r="IA129" s="62"/>
      <c r="IB129" s="62"/>
      <c r="IC129" s="62"/>
      <c r="ID129" s="62"/>
      <c r="IE129" s="62"/>
      <c r="IF129" s="62"/>
      <c r="IG129" s="62"/>
      <c r="IH129" s="62"/>
      <c r="II129" s="62"/>
      <c r="IJ129" s="62"/>
      <c r="IK129" s="62"/>
      <c r="IL129" s="62"/>
      <c r="IM129" s="62"/>
      <c r="IN129" s="62"/>
      <c r="IO129" s="62"/>
      <c r="IP129" s="62"/>
      <c r="IQ129" s="62"/>
      <c r="IR129" s="62"/>
      <c r="IS129" s="62"/>
      <c r="IT129" s="62"/>
      <c r="IU129" s="62"/>
    </row>
    <row r="130" spans="1:255" s="9" customFormat="1" ht="15">
      <c r="A130" s="25" t="s">
        <v>56</v>
      </c>
      <c r="B130" s="23"/>
      <c r="C130" s="24">
        <f>C80+C120</f>
        <v>22109.1</v>
      </c>
      <c r="D130" s="24">
        <f>D80+D120</f>
        <v>22109.1</v>
      </c>
      <c r="E130" s="24">
        <f>E80+E120</f>
        <v>912.6999999999999</v>
      </c>
      <c r="F130" s="24">
        <f>F80+F120</f>
        <v>912.6999999999999</v>
      </c>
      <c r="G130" s="53">
        <f>E130/C130</f>
        <v>0.04128164420985024</v>
      </c>
      <c r="H130" s="53" t="e">
        <f>E130/#REF!</f>
        <v>#REF!</v>
      </c>
      <c r="I130" s="53" t="e">
        <f>E130/#REF!</f>
        <v>#REF!</v>
      </c>
      <c r="J130" s="119">
        <f t="shared" si="4"/>
        <v>0.04128164420985024</v>
      </c>
      <c r="K130" s="119">
        <f t="shared" si="5"/>
        <v>0.04128164420985024</v>
      </c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  <c r="AJ130" s="62"/>
      <c r="AK130" s="62"/>
      <c r="AL130" s="62"/>
      <c r="AM130" s="62"/>
      <c r="AN130" s="62"/>
      <c r="AO130" s="62"/>
      <c r="AP130" s="62"/>
      <c r="AQ130" s="62"/>
      <c r="AR130" s="62"/>
      <c r="AS130" s="62"/>
      <c r="AT130" s="62"/>
      <c r="AU130" s="62"/>
      <c r="AV130" s="62"/>
      <c r="AW130" s="62"/>
      <c r="AX130" s="62"/>
      <c r="AY130" s="62"/>
      <c r="AZ130" s="62"/>
      <c r="BA130" s="62"/>
      <c r="BB130" s="62"/>
      <c r="BC130" s="62"/>
      <c r="BD130" s="62"/>
      <c r="BE130" s="62"/>
      <c r="BF130" s="62"/>
      <c r="BG130" s="62"/>
      <c r="BH130" s="62"/>
      <c r="BI130" s="62"/>
      <c r="BJ130" s="62"/>
      <c r="BK130" s="62"/>
      <c r="BL130" s="62"/>
      <c r="BM130" s="62"/>
      <c r="BN130" s="62"/>
      <c r="BO130" s="62"/>
      <c r="BP130" s="62"/>
      <c r="BQ130" s="62"/>
      <c r="BR130" s="62"/>
      <c r="BS130" s="62"/>
      <c r="BT130" s="62"/>
      <c r="BU130" s="62"/>
      <c r="BV130" s="62"/>
      <c r="BW130" s="62"/>
      <c r="BX130" s="62"/>
      <c r="BY130" s="62"/>
      <c r="BZ130" s="62"/>
      <c r="CA130" s="62"/>
      <c r="CB130" s="62"/>
      <c r="CC130" s="62"/>
      <c r="CD130" s="62"/>
      <c r="CE130" s="62"/>
      <c r="CF130" s="62"/>
      <c r="CG130" s="62"/>
      <c r="CH130" s="62"/>
      <c r="CI130" s="62"/>
      <c r="CJ130" s="62"/>
      <c r="CK130" s="62"/>
      <c r="CL130" s="62"/>
      <c r="CM130" s="62"/>
      <c r="CN130" s="62"/>
      <c r="CO130" s="62"/>
      <c r="CP130" s="62"/>
      <c r="CQ130" s="62"/>
      <c r="CR130" s="62"/>
      <c r="CS130" s="62"/>
      <c r="CT130" s="62"/>
      <c r="CU130" s="62"/>
      <c r="CV130" s="62"/>
      <c r="CW130" s="62"/>
      <c r="CX130" s="62"/>
      <c r="CY130" s="62"/>
      <c r="CZ130" s="62"/>
      <c r="DA130" s="62"/>
      <c r="DB130" s="62"/>
      <c r="DC130" s="62"/>
      <c r="DD130" s="62"/>
      <c r="DE130" s="62"/>
      <c r="DF130" s="62"/>
      <c r="DG130" s="62"/>
      <c r="DH130" s="62"/>
      <c r="DI130" s="62"/>
      <c r="DJ130" s="62"/>
      <c r="DK130" s="62"/>
      <c r="DL130" s="62"/>
      <c r="DM130" s="62"/>
      <c r="DN130" s="62"/>
      <c r="DO130" s="62"/>
      <c r="DP130" s="62"/>
      <c r="DQ130" s="62"/>
      <c r="DR130" s="62"/>
      <c r="DS130" s="62"/>
      <c r="DT130" s="62"/>
      <c r="DU130" s="62"/>
      <c r="DV130" s="62"/>
      <c r="DW130" s="62"/>
      <c r="DX130" s="62"/>
      <c r="DY130" s="62"/>
      <c r="DZ130" s="62"/>
      <c r="EA130" s="62"/>
      <c r="EB130" s="62"/>
      <c r="EC130" s="62"/>
      <c r="ED130" s="62"/>
      <c r="EE130" s="62"/>
      <c r="EF130" s="62"/>
      <c r="EG130" s="62"/>
      <c r="EH130" s="62"/>
      <c r="EI130" s="62"/>
      <c r="EJ130" s="62"/>
      <c r="EK130" s="62"/>
      <c r="EL130" s="62"/>
      <c r="EM130" s="62"/>
      <c r="EN130" s="62"/>
      <c r="EO130" s="62"/>
      <c r="EP130" s="62"/>
      <c r="EQ130" s="62"/>
      <c r="ER130" s="62"/>
      <c r="ES130" s="62"/>
      <c r="ET130" s="62"/>
      <c r="EU130" s="62"/>
      <c r="EV130" s="62"/>
      <c r="EW130" s="62"/>
      <c r="EX130" s="62"/>
      <c r="EY130" s="62"/>
      <c r="EZ130" s="62"/>
      <c r="FA130" s="62"/>
      <c r="FB130" s="62"/>
      <c r="FC130" s="62"/>
      <c r="FD130" s="62"/>
      <c r="FE130" s="62"/>
      <c r="FF130" s="62"/>
      <c r="FG130" s="62"/>
      <c r="FH130" s="62"/>
      <c r="FI130" s="62"/>
      <c r="FJ130" s="62"/>
      <c r="FK130" s="62"/>
      <c r="FL130" s="62"/>
      <c r="FM130" s="62"/>
      <c r="FN130" s="62"/>
      <c r="FO130" s="62"/>
      <c r="FP130" s="62"/>
      <c r="FQ130" s="62"/>
      <c r="FR130" s="62"/>
      <c r="FS130" s="62"/>
      <c r="FT130" s="62"/>
      <c r="FU130" s="62"/>
      <c r="FV130" s="62"/>
      <c r="FW130" s="62"/>
      <c r="FX130" s="62"/>
      <c r="FY130" s="62"/>
      <c r="FZ130" s="62"/>
      <c r="GA130" s="62"/>
      <c r="GB130" s="62"/>
      <c r="GC130" s="62"/>
      <c r="GD130" s="62"/>
      <c r="GE130" s="62"/>
      <c r="GF130" s="62"/>
      <c r="GG130" s="62"/>
      <c r="GH130" s="62"/>
      <c r="GI130" s="62"/>
      <c r="GJ130" s="62"/>
      <c r="GK130" s="62"/>
      <c r="GL130" s="62"/>
      <c r="GM130" s="62"/>
      <c r="GN130" s="62"/>
      <c r="GO130" s="62"/>
      <c r="GP130" s="62"/>
      <c r="GQ130" s="62"/>
      <c r="GR130" s="62"/>
      <c r="GS130" s="62"/>
      <c r="GT130" s="62"/>
      <c r="GU130" s="62"/>
      <c r="GV130" s="62"/>
      <c r="GW130" s="62"/>
      <c r="GX130" s="62"/>
      <c r="GY130" s="62"/>
      <c r="GZ130" s="62"/>
      <c r="HA130" s="62"/>
      <c r="HB130" s="62"/>
      <c r="HC130" s="62"/>
      <c r="HD130" s="62"/>
      <c r="HE130" s="62"/>
      <c r="HF130" s="62"/>
      <c r="HG130" s="62"/>
      <c r="HH130" s="62"/>
      <c r="HI130" s="62"/>
      <c r="HJ130" s="62"/>
      <c r="HK130" s="62"/>
      <c r="HL130" s="62"/>
      <c r="HM130" s="62"/>
      <c r="HN130" s="62"/>
      <c r="HO130" s="62"/>
      <c r="HP130" s="62"/>
      <c r="HQ130" s="62"/>
      <c r="HR130" s="62"/>
      <c r="HS130" s="62"/>
      <c r="HT130" s="62"/>
      <c r="HU130" s="62"/>
      <c r="HV130" s="62"/>
      <c r="HW130" s="62"/>
      <c r="HX130" s="62"/>
      <c r="HY130" s="62"/>
      <c r="HZ130" s="62"/>
      <c r="IA130" s="62"/>
      <c r="IB130" s="62"/>
      <c r="IC130" s="62"/>
      <c r="ID130" s="62"/>
      <c r="IE130" s="62"/>
      <c r="IF130" s="62"/>
      <c r="IG130" s="62"/>
      <c r="IH130" s="62"/>
      <c r="II130" s="62"/>
      <c r="IJ130" s="62"/>
      <c r="IK130" s="62"/>
      <c r="IL130" s="62"/>
      <c r="IM130" s="62"/>
      <c r="IN130" s="62"/>
      <c r="IO130" s="62"/>
      <c r="IP130" s="62"/>
      <c r="IQ130" s="62"/>
      <c r="IR130" s="62"/>
      <c r="IS130" s="62"/>
      <c r="IT130" s="62"/>
      <c r="IU130" s="62"/>
    </row>
    <row r="131" spans="1:255" s="9" customFormat="1" ht="12.75">
      <c r="A131" s="62"/>
      <c r="B131" s="62"/>
      <c r="C131" s="62"/>
      <c r="D131" s="62"/>
      <c r="E131" s="62"/>
      <c r="F131" s="62"/>
      <c r="G131" s="62"/>
      <c r="H131" s="77"/>
      <c r="I131" s="77"/>
      <c r="J131" s="77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  <c r="AH131" s="62"/>
      <c r="AI131" s="62"/>
      <c r="AJ131" s="62"/>
      <c r="AK131" s="62"/>
      <c r="AL131" s="62"/>
      <c r="AM131" s="62"/>
      <c r="AN131" s="62"/>
      <c r="AO131" s="62"/>
      <c r="AP131" s="62"/>
      <c r="AQ131" s="62"/>
      <c r="AR131" s="62"/>
      <c r="AS131" s="62"/>
      <c r="AT131" s="62"/>
      <c r="AU131" s="62"/>
      <c r="AV131" s="62"/>
      <c r="AW131" s="62"/>
      <c r="AX131" s="62"/>
      <c r="AY131" s="62"/>
      <c r="AZ131" s="62"/>
      <c r="BA131" s="62"/>
      <c r="BB131" s="62"/>
      <c r="BC131" s="62"/>
      <c r="BD131" s="62"/>
      <c r="BE131" s="62"/>
      <c r="BF131" s="62"/>
      <c r="BG131" s="62"/>
      <c r="BH131" s="62"/>
      <c r="BI131" s="62"/>
      <c r="BJ131" s="62"/>
      <c r="BK131" s="62"/>
      <c r="BL131" s="62"/>
      <c r="BM131" s="62"/>
      <c r="BN131" s="62"/>
      <c r="BO131" s="62"/>
      <c r="BP131" s="62"/>
      <c r="BQ131" s="62"/>
      <c r="BR131" s="62"/>
      <c r="BS131" s="62"/>
      <c r="BT131" s="62"/>
      <c r="BU131" s="62"/>
      <c r="BV131" s="62"/>
      <c r="BW131" s="62"/>
      <c r="BX131" s="62"/>
      <c r="BY131" s="62"/>
      <c r="BZ131" s="62"/>
      <c r="CA131" s="62"/>
      <c r="CB131" s="62"/>
      <c r="CC131" s="62"/>
      <c r="CD131" s="62"/>
      <c r="CE131" s="62"/>
      <c r="CF131" s="62"/>
      <c r="CG131" s="62"/>
      <c r="CH131" s="62"/>
      <c r="CI131" s="62"/>
      <c r="CJ131" s="62"/>
      <c r="CK131" s="62"/>
      <c r="CL131" s="62"/>
      <c r="CM131" s="62"/>
      <c r="CN131" s="62"/>
      <c r="CO131" s="62"/>
      <c r="CP131" s="62"/>
      <c r="CQ131" s="62"/>
      <c r="CR131" s="62"/>
      <c r="CS131" s="62"/>
      <c r="CT131" s="62"/>
      <c r="CU131" s="62"/>
      <c r="CV131" s="62"/>
      <c r="CW131" s="62"/>
      <c r="CX131" s="62"/>
      <c r="CY131" s="62"/>
      <c r="CZ131" s="62"/>
      <c r="DA131" s="62"/>
      <c r="DB131" s="62"/>
      <c r="DC131" s="62"/>
      <c r="DD131" s="62"/>
      <c r="DE131" s="62"/>
      <c r="DF131" s="62"/>
      <c r="DG131" s="62"/>
      <c r="DH131" s="62"/>
      <c r="DI131" s="62"/>
      <c r="DJ131" s="62"/>
      <c r="DK131" s="62"/>
      <c r="DL131" s="62"/>
      <c r="DM131" s="62"/>
      <c r="DN131" s="62"/>
      <c r="DO131" s="62"/>
      <c r="DP131" s="62"/>
      <c r="DQ131" s="62"/>
      <c r="DR131" s="62"/>
      <c r="DS131" s="62"/>
      <c r="DT131" s="62"/>
      <c r="DU131" s="62"/>
      <c r="DV131" s="62"/>
      <c r="DW131" s="62"/>
      <c r="DX131" s="62"/>
      <c r="DY131" s="62"/>
      <c r="DZ131" s="62"/>
      <c r="EA131" s="62"/>
      <c r="EB131" s="62"/>
      <c r="EC131" s="62"/>
      <c r="ED131" s="62"/>
      <c r="EE131" s="62"/>
      <c r="EF131" s="62"/>
      <c r="EG131" s="62"/>
      <c r="EH131" s="62"/>
      <c r="EI131" s="62"/>
      <c r="EJ131" s="62"/>
      <c r="EK131" s="62"/>
      <c r="EL131" s="62"/>
      <c r="EM131" s="62"/>
      <c r="EN131" s="62"/>
      <c r="EO131" s="62"/>
      <c r="EP131" s="62"/>
      <c r="EQ131" s="62"/>
      <c r="ER131" s="62"/>
      <c r="ES131" s="62"/>
      <c r="ET131" s="62"/>
      <c r="EU131" s="62"/>
      <c r="EV131" s="62"/>
      <c r="EW131" s="62"/>
      <c r="EX131" s="62"/>
      <c r="EY131" s="62"/>
      <c r="EZ131" s="62"/>
      <c r="FA131" s="62"/>
      <c r="FB131" s="62"/>
      <c r="FC131" s="62"/>
      <c r="FD131" s="62"/>
      <c r="FE131" s="62"/>
      <c r="FF131" s="62"/>
      <c r="FG131" s="62"/>
      <c r="FH131" s="62"/>
      <c r="FI131" s="62"/>
      <c r="FJ131" s="62"/>
      <c r="FK131" s="62"/>
      <c r="FL131" s="62"/>
      <c r="FM131" s="62"/>
      <c r="FN131" s="62"/>
      <c r="FO131" s="62"/>
      <c r="FP131" s="62"/>
      <c r="FQ131" s="62"/>
      <c r="FR131" s="62"/>
      <c r="FS131" s="62"/>
      <c r="FT131" s="62"/>
      <c r="FU131" s="62"/>
      <c r="FV131" s="62"/>
      <c r="FW131" s="62"/>
      <c r="FX131" s="62"/>
      <c r="FY131" s="62"/>
      <c r="FZ131" s="62"/>
      <c r="GA131" s="62"/>
      <c r="GB131" s="62"/>
      <c r="GC131" s="62"/>
      <c r="GD131" s="62"/>
      <c r="GE131" s="62"/>
      <c r="GF131" s="62"/>
      <c r="GG131" s="62"/>
      <c r="GH131" s="62"/>
      <c r="GI131" s="62"/>
      <c r="GJ131" s="62"/>
      <c r="GK131" s="62"/>
      <c r="GL131" s="62"/>
      <c r="GM131" s="62"/>
      <c r="GN131" s="62"/>
      <c r="GO131" s="62"/>
      <c r="GP131" s="62"/>
      <c r="GQ131" s="62"/>
      <c r="GR131" s="62"/>
      <c r="GS131" s="62"/>
      <c r="GT131" s="62"/>
      <c r="GU131" s="62"/>
      <c r="GV131" s="62"/>
      <c r="GW131" s="62"/>
      <c r="GX131" s="62"/>
      <c r="GY131" s="62"/>
      <c r="GZ131" s="62"/>
      <c r="HA131" s="62"/>
      <c r="HB131" s="62"/>
      <c r="HC131" s="62"/>
      <c r="HD131" s="62"/>
      <c r="HE131" s="62"/>
      <c r="HF131" s="62"/>
      <c r="HG131" s="62"/>
      <c r="HH131" s="62"/>
      <c r="HI131" s="62"/>
      <c r="HJ131" s="62"/>
      <c r="HK131" s="62"/>
      <c r="HL131" s="62"/>
      <c r="HM131" s="62"/>
      <c r="HN131" s="62"/>
      <c r="HO131" s="62"/>
      <c r="HP131" s="62"/>
      <c r="HQ131" s="62"/>
      <c r="HR131" s="62"/>
      <c r="HS131" s="62"/>
      <c r="HT131" s="62"/>
      <c r="HU131" s="62"/>
      <c r="HV131" s="62"/>
      <c r="HW131" s="62"/>
      <c r="HX131" s="62"/>
      <c r="HY131" s="62"/>
      <c r="HZ131" s="62"/>
      <c r="IA131" s="62"/>
      <c r="IB131" s="62"/>
      <c r="IC131" s="62"/>
      <c r="ID131" s="62"/>
      <c r="IE131" s="62"/>
      <c r="IF131" s="62"/>
      <c r="IG131" s="62"/>
      <c r="IH131" s="62"/>
      <c r="II131" s="62"/>
      <c r="IJ131" s="62"/>
      <c r="IK131" s="62"/>
      <c r="IL131" s="62"/>
      <c r="IM131" s="62"/>
      <c r="IN131" s="62"/>
      <c r="IO131" s="62"/>
      <c r="IP131" s="62"/>
      <c r="IQ131" s="62"/>
      <c r="IR131" s="62"/>
      <c r="IS131" s="62"/>
      <c r="IT131" s="62"/>
      <c r="IU131" s="62"/>
    </row>
    <row r="132" spans="1:255" s="9" customFormat="1" ht="12.75">
      <c r="A132" s="62"/>
      <c r="B132" s="62"/>
      <c r="C132" s="62"/>
      <c r="D132" s="62"/>
      <c r="E132" s="62"/>
      <c r="F132" s="62"/>
      <c r="G132" s="62"/>
      <c r="H132" s="77"/>
      <c r="I132" s="77"/>
      <c r="J132" s="77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62"/>
      <c r="AJ132" s="62"/>
      <c r="AK132" s="62"/>
      <c r="AL132" s="62"/>
      <c r="AM132" s="62"/>
      <c r="AN132" s="62"/>
      <c r="AO132" s="62"/>
      <c r="AP132" s="62"/>
      <c r="AQ132" s="62"/>
      <c r="AR132" s="62"/>
      <c r="AS132" s="62"/>
      <c r="AT132" s="62"/>
      <c r="AU132" s="62"/>
      <c r="AV132" s="62"/>
      <c r="AW132" s="62"/>
      <c r="AX132" s="62"/>
      <c r="AY132" s="62"/>
      <c r="AZ132" s="62"/>
      <c r="BA132" s="62"/>
      <c r="BB132" s="62"/>
      <c r="BC132" s="62"/>
      <c r="BD132" s="62"/>
      <c r="BE132" s="62"/>
      <c r="BF132" s="62"/>
      <c r="BG132" s="62"/>
      <c r="BH132" s="62"/>
      <c r="BI132" s="62"/>
      <c r="BJ132" s="62"/>
      <c r="BK132" s="62"/>
      <c r="BL132" s="62"/>
      <c r="BM132" s="62"/>
      <c r="BN132" s="62"/>
      <c r="BO132" s="62"/>
      <c r="BP132" s="62"/>
      <c r="BQ132" s="62"/>
      <c r="BR132" s="62"/>
      <c r="BS132" s="62"/>
      <c r="BT132" s="62"/>
      <c r="BU132" s="62"/>
      <c r="BV132" s="62"/>
      <c r="BW132" s="62"/>
      <c r="BX132" s="62"/>
      <c r="BY132" s="62"/>
      <c r="BZ132" s="62"/>
      <c r="CA132" s="62"/>
      <c r="CB132" s="62"/>
      <c r="CC132" s="62"/>
      <c r="CD132" s="62"/>
      <c r="CE132" s="62"/>
      <c r="CF132" s="62"/>
      <c r="CG132" s="62"/>
      <c r="CH132" s="62"/>
      <c r="CI132" s="62"/>
      <c r="CJ132" s="62"/>
      <c r="CK132" s="62"/>
      <c r="CL132" s="62"/>
      <c r="CM132" s="62"/>
      <c r="CN132" s="62"/>
      <c r="CO132" s="62"/>
      <c r="CP132" s="62"/>
      <c r="CQ132" s="62"/>
      <c r="CR132" s="62"/>
      <c r="CS132" s="62"/>
      <c r="CT132" s="62"/>
      <c r="CU132" s="62"/>
      <c r="CV132" s="62"/>
      <c r="CW132" s="62"/>
      <c r="CX132" s="62"/>
      <c r="CY132" s="62"/>
      <c r="CZ132" s="62"/>
      <c r="DA132" s="62"/>
      <c r="DB132" s="62"/>
      <c r="DC132" s="62"/>
      <c r="DD132" s="62"/>
      <c r="DE132" s="62"/>
      <c r="DF132" s="62"/>
      <c r="DG132" s="62"/>
      <c r="DH132" s="62"/>
      <c r="DI132" s="62"/>
      <c r="DJ132" s="62"/>
      <c r="DK132" s="62"/>
      <c r="DL132" s="62"/>
      <c r="DM132" s="62"/>
      <c r="DN132" s="62"/>
      <c r="DO132" s="62"/>
      <c r="DP132" s="62"/>
      <c r="DQ132" s="62"/>
      <c r="DR132" s="62"/>
      <c r="DS132" s="62"/>
      <c r="DT132" s="62"/>
      <c r="DU132" s="62"/>
      <c r="DV132" s="62"/>
      <c r="DW132" s="62"/>
      <c r="DX132" s="62"/>
      <c r="DY132" s="62"/>
      <c r="DZ132" s="62"/>
      <c r="EA132" s="62"/>
      <c r="EB132" s="62"/>
      <c r="EC132" s="62"/>
      <c r="ED132" s="62"/>
      <c r="EE132" s="62"/>
      <c r="EF132" s="62"/>
      <c r="EG132" s="62"/>
      <c r="EH132" s="62"/>
      <c r="EI132" s="62"/>
      <c r="EJ132" s="62"/>
      <c r="EK132" s="62"/>
      <c r="EL132" s="62"/>
      <c r="EM132" s="62"/>
      <c r="EN132" s="62"/>
      <c r="EO132" s="62"/>
      <c r="EP132" s="62"/>
      <c r="EQ132" s="62"/>
      <c r="ER132" s="62"/>
      <c r="ES132" s="62"/>
      <c r="ET132" s="62"/>
      <c r="EU132" s="62"/>
      <c r="EV132" s="62"/>
      <c r="EW132" s="62"/>
      <c r="EX132" s="62"/>
      <c r="EY132" s="62"/>
      <c r="EZ132" s="62"/>
      <c r="FA132" s="62"/>
      <c r="FB132" s="62"/>
      <c r="FC132" s="62"/>
      <c r="FD132" s="62"/>
      <c r="FE132" s="62"/>
      <c r="FF132" s="62"/>
      <c r="FG132" s="62"/>
      <c r="FH132" s="62"/>
      <c r="FI132" s="62"/>
      <c r="FJ132" s="62"/>
      <c r="FK132" s="62"/>
      <c r="FL132" s="62"/>
      <c r="FM132" s="62"/>
      <c r="FN132" s="62"/>
      <c r="FO132" s="62"/>
      <c r="FP132" s="62"/>
      <c r="FQ132" s="62"/>
      <c r="FR132" s="62"/>
      <c r="FS132" s="62"/>
      <c r="FT132" s="62"/>
      <c r="FU132" s="62"/>
      <c r="FV132" s="62"/>
      <c r="FW132" s="62"/>
      <c r="FX132" s="62"/>
      <c r="FY132" s="62"/>
      <c r="FZ132" s="62"/>
      <c r="GA132" s="62"/>
      <c r="GB132" s="62"/>
      <c r="GC132" s="62"/>
      <c r="GD132" s="62"/>
      <c r="GE132" s="62"/>
      <c r="GF132" s="62"/>
      <c r="GG132" s="62"/>
      <c r="GH132" s="62"/>
      <c r="GI132" s="62"/>
      <c r="GJ132" s="62"/>
      <c r="GK132" s="62"/>
      <c r="GL132" s="62"/>
      <c r="GM132" s="62"/>
      <c r="GN132" s="62"/>
      <c r="GO132" s="62"/>
      <c r="GP132" s="62"/>
      <c r="GQ132" s="62"/>
      <c r="GR132" s="62"/>
      <c r="GS132" s="62"/>
      <c r="GT132" s="62"/>
      <c r="GU132" s="62"/>
      <c r="GV132" s="62"/>
      <c r="GW132" s="62"/>
      <c r="GX132" s="62"/>
      <c r="GY132" s="62"/>
      <c r="GZ132" s="62"/>
      <c r="HA132" s="62"/>
      <c r="HB132" s="62"/>
      <c r="HC132" s="62"/>
      <c r="HD132" s="62"/>
      <c r="HE132" s="62"/>
      <c r="HF132" s="62"/>
      <c r="HG132" s="62"/>
      <c r="HH132" s="62"/>
      <c r="HI132" s="62"/>
      <c r="HJ132" s="62"/>
      <c r="HK132" s="62"/>
      <c r="HL132" s="62"/>
      <c r="HM132" s="62"/>
      <c r="HN132" s="62"/>
      <c r="HO132" s="62"/>
      <c r="HP132" s="62"/>
      <c r="HQ132" s="62"/>
      <c r="HR132" s="62"/>
      <c r="HS132" s="62"/>
      <c r="HT132" s="62"/>
      <c r="HU132" s="62"/>
      <c r="HV132" s="62"/>
      <c r="HW132" s="62"/>
      <c r="HX132" s="62"/>
      <c r="HY132" s="62"/>
      <c r="HZ132" s="62"/>
      <c r="IA132" s="62"/>
      <c r="IB132" s="62"/>
      <c r="IC132" s="62"/>
      <c r="ID132" s="62"/>
      <c r="IE132" s="62"/>
      <c r="IF132" s="62"/>
      <c r="IG132" s="62"/>
      <c r="IH132" s="62"/>
      <c r="II132" s="62"/>
      <c r="IJ132" s="62"/>
      <c r="IK132" s="62"/>
      <c r="IL132" s="62"/>
      <c r="IM132" s="62"/>
      <c r="IN132" s="62"/>
      <c r="IO132" s="62"/>
      <c r="IP132" s="62"/>
      <c r="IQ132" s="62"/>
      <c r="IR132" s="62"/>
      <c r="IS132" s="62"/>
      <c r="IT132" s="62"/>
      <c r="IU132" s="62"/>
    </row>
    <row r="133" spans="1:255" s="9" customFormat="1" ht="12.75">
      <c r="A133" s="62"/>
      <c r="B133" s="62"/>
      <c r="C133" s="62"/>
      <c r="D133" s="62"/>
      <c r="E133" s="62"/>
      <c r="F133" s="62"/>
      <c r="G133" s="62"/>
      <c r="H133" s="77"/>
      <c r="I133" s="77"/>
      <c r="J133" s="77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  <c r="AI133" s="62"/>
      <c r="AJ133" s="62"/>
      <c r="AK133" s="62"/>
      <c r="AL133" s="62"/>
      <c r="AM133" s="62"/>
      <c r="AN133" s="62"/>
      <c r="AO133" s="62"/>
      <c r="AP133" s="62"/>
      <c r="AQ133" s="62"/>
      <c r="AR133" s="62"/>
      <c r="AS133" s="62"/>
      <c r="AT133" s="62"/>
      <c r="AU133" s="62"/>
      <c r="AV133" s="62"/>
      <c r="AW133" s="62"/>
      <c r="AX133" s="62"/>
      <c r="AY133" s="62"/>
      <c r="AZ133" s="62"/>
      <c r="BA133" s="62"/>
      <c r="BB133" s="62"/>
      <c r="BC133" s="62"/>
      <c r="BD133" s="62"/>
      <c r="BE133" s="62"/>
      <c r="BF133" s="62"/>
      <c r="BG133" s="62"/>
      <c r="BH133" s="62"/>
      <c r="BI133" s="62"/>
      <c r="BJ133" s="62"/>
      <c r="BK133" s="62"/>
      <c r="BL133" s="62"/>
      <c r="BM133" s="62"/>
      <c r="BN133" s="62"/>
      <c r="BO133" s="62"/>
      <c r="BP133" s="62"/>
      <c r="BQ133" s="62"/>
      <c r="BR133" s="62"/>
      <c r="BS133" s="62"/>
      <c r="BT133" s="62"/>
      <c r="BU133" s="62"/>
      <c r="BV133" s="62"/>
      <c r="BW133" s="62"/>
      <c r="BX133" s="62"/>
      <c r="BY133" s="62"/>
      <c r="BZ133" s="62"/>
      <c r="CA133" s="62"/>
      <c r="CB133" s="62"/>
      <c r="CC133" s="62"/>
      <c r="CD133" s="62"/>
      <c r="CE133" s="62"/>
      <c r="CF133" s="62"/>
      <c r="CG133" s="62"/>
      <c r="CH133" s="62"/>
      <c r="CI133" s="62"/>
      <c r="CJ133" s="62"/>
      <c r="CK133" s="62"/>
      <c r="CL133" s="62"/>
      <c r="CM133" s="62"/>
      <c r="CN133" s="62"/>
      <c r="CO133" s="62"/>
      <c r="CP133" s="62"/>
      <c r="CQ133" s="62"/>
      <c r="CR133" s="62"/>
      <c r="CS133" s="62"/>
      <c r="CT133" s="62"/>
      <c r="CU133" s="62"/>
      <c r="CV133" s="62"/>
      <c r="CW133" s="62"/>
      <c r="CX133" s="62"/>
      <c r="CY133" s="62"/>
      <c r="CZ133" s="62"/>
      <c r="DA133" s="62"/>
      <c r="DB133" s="62"/>
      <c r="DC133" s="62"/>
      <c r="DD133" s="62"/>
      <c r="DE133" s="62"/>
      <c r="DF133" s="62"/>
      <c r="DG133" s="62"/>
      <c r="DH133" s="62"/>
      <c r="DI133" s="62"/>
      <c r="DJ133" s="62"/>
      <c r="DK133" s="62"/>
      <c r="DL133" s="62"/>
      <c r="DM133" s="62"/>
      <c r="DN133" s="62"/>
      <c r="DO133" s="62"/>
      <c r="DP133" s="62"/>
      <c r="DQ133" s="62"/>
      <c r="DR133" s="62"/>
      <c r="DS133" s="62"/>
      <c r="DT133" s="62"/>
      <c r="DU133" s="62"/>
      <c r="DV133" s="62"/>
      <c r="DW133" s="62"/>
      <c r="DX133" s="62"/>
      <c r="DY133" s="62"/>
      <c r="DZ133" s="62"/>
      <c r="EA133" s="62"/>
      <c r="EB133" s="62"/>
      <c r="EC133" s="62"/>
      <c r="ED133" s="62"/>
      <c r="EE133" s="62"/>
      <c r="EF133" s="62"/>
      <c r="EG133" s="62"/>
      <c r="EH133" s="62"/>
      <c r="EI133" s="62"/>
      <c r="EJ133" s="62"/>
      <c r="EK133" s="62"/>
      <c r="EL133" s="62"/>
      <c r="EM133" s="62"/>
      <c r="EN133" s="62"/>
      <c r="EO133" s="62"/>
      <c r="EP133" s="62"/>
      <c r="EQ133" s="62"/>
      <c r="ER133" s="62"/>
      <c r="ES133" s="62"/>
      <c r="ET133" s="62"/>
      <c r="EU133" s="62"/>
      <c r="EV133" s="62"/>
      <c r="EW133" s="62"/>
      <c r="EX133" s="62"/>
      <c r="EY133" s="62"/>
      <c r="EZ133" s="62"/>
      <c r="FA133" s="62"/>
      <c r="FB133" s="62"/>
      <c r="FC133" s="62"/>
      <c r="FD133" s="62"/>
      <c r="FE133" s="62"/>
      <c r="FF133" s="62"/>
      <c r="FG133" s="62"/>
      <c r="FH133" s="62"/>
      <c r="FI133" s="62"/>
      <c r="FJ133" s="62"/>
      <c r="FK133" s="62"/>
      <c r="FL133" s="62"/>
      <c r="FM133" s="62"/>
      <c r="FN133" s="62"/>
      <c r="FO133" s="62"/>
      <c r="FP133" s="62"/>
      <c r="FQ133" s="62"/>
      <c r="FR133" s="62"/>
      <c r="FS133" s="62"/>
      <c r="FT133" s="62"/>
      <c r="FU133" s="62"/>
      <c r="FV133" s="62"/>
      <c r="FW133" s="62"/>
      <c r="FX133" s="62"/>
      <c r="FY133" s="62"/>
      <c r="FZ133" s="62"/>
      <c r="GA133" s="62"/>
      <c r="GB133" s="62"/>
      <c r="GC133" s="62"/>
      <c r="GD133" s="62"/>
      <c r="GE133" s="62"/>
      <c r="GF133" s="62"/>
      <c r="GG133" s="62"/>
      <c r="GH133" s="62"/>
      <c r="GI133" s="62"/>
      <c r="GJ133" s="62"/>
      <c r="GK133" s="62"/>
      <c r="GL133" s="62"/>
      <c r="GM133" s="62"/>
      <c r="GN133" s="62"/>
      <c r="GO133" s="62"/>
      <c r="GP133" s="62"/>
      <c r="GQ133" s="62"/>
      <c r="GR133" s="62"/>
      <c r="GS133" s="62"/>
      <c r="GT133" s="62"/>
      <c r="GU133" s="62"/>
      <c r="GV133" s="62"/>
      <c r="GW133" s="62"/>
      <c r="GX133" s="62"/>
      <c r="GY133" s="62"/>
      <c r="GZ133" s="62"/>
      <c r="HA133" s="62"/>
      <c r="HB133" s="62"/>
      <c r="HC133" s="62"/>
      <c r="HD133" s="62"/>
      <c r="HE133" s="62"/>
      <c r="HF133" s="62"/>
      <c r="HG133" s="62"/>
      <c r="HH133" s="62"/>
      <c r="HI133" s="62"/>
      <c r="HJ133" s="62"/>
      <c r="HK133" s="62"/>
      <c r="HL133" s="62"/>
      <c r="HM133" s="62"/>
      <c r="HN133" s="62"/>
      <c r="HO133" s="62"/>
      <c r="HP133" s="62"/>
      <c r="HQ133" s="62"/>
      <c r="HR133" s="62"/>
      <c r="HS133" s="62"/>
      <c r="HT133" s="62"/>
      <c r="HU133" s="62"/>
      <c r="HV133" s="62"/>
      <c r="HW133" s="62"/>
      <c r="HX133" s="62"/>
      <c r="HY133" s="62"/>
      <c r="HZ133" s="62"/>
      <c r="IA133" s="62"/>
      <c r="IB133" s="62"/>
      <c r="IC133" s="62"/>
      <c r="ID133" s="62"/>
      <c r="IE133" s="62"/>
      <c r="IF133" s="62"/>
      <c r="IG133" s="62"/>
      <c r="IH133" s="62"/>
      <c r="II133" s="62"/>
      <c r="IJ133" s="62"/>
      <c r="IK133" s="62"/>
      <c r="IL133" s="62"/>
      <c r="IM133" s="62"/>
      <c r="IN133" s="62"/>
      <c r="IO133" s="62"/>
      <c r="IP133" s="62"/>
      <c r="IQ133" s="62"/>
      <c r="IR133" s="62"/>
      <c r="IS133" s="62"/>
      <c r="IT133" s="62"/>
      <c r="IU133" s="62"/>
    </row>
    <row r="134" spans="1:255" s="9" customFormat="1" ht="12.75">
      <c r="A134" s="62"/>
      <c r="B134" s="62"/>
      <c r="C134" s="62"/>
      <c r="D134" s="62"/>
      <c r="E134" s="62"/>
      <c r="F134" s="62"/>
      <c r="G134" s="62"/>
      <c r="H134" s="77"/>
      <c r="I134" s="77"/>
      <c r="J134" s="77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62"/>
      <c r="AH134" s="62"/>
      <c r="AI134" s="62"/>
      <c r="AJ134" s="62"/>
      <c r="AK134" s="62"/>
      <c r="AL134" s="62"/>
      <c r="AM134" s="62"/>
      <c r="AN134" s="62"/>
      <c r="AO134" s="62"/>
      <c r="AP134" s="62"/>
      <c r="AQ134" s="62"/>
      <c r="AR134" s="62"/>
      <c r="AS134" s="62"/>
      <c r="AT134" s="62"/>
      <c r="AU134" s="62"/>
      <c r="AV134" s="62"/>
      <c r="AW134" s="62"/>
      <c r="AX134" s="62"/>
      <c r="AY134" s="62"/>
      <c r="AZ134" s="62"/>
      <c r="BA134" s="62"/>
      <c r="BB134" s="62"/>
      <c r="BC134" s="62"/>
      <c r="BD134" s="62"/>
      <c r="BE134" s="62"/>
      <c r="BF134" s="62"/>
      <c r="BG134" s="62"/>
      <c r="BH134" s="62"/>
      <c r="BI134" s="62"/>
      <c r="BJ134" s="62"/>
      <c r="BK134" s="62"/>
      <c r="BL134" s="62"/>
      <c r="BM134" s="62"/>
      <c r="BN134" s="62"/>
      <c r="BO134" s="62"/>
      <c r="BP134" s="62"/>
      <c r="BQ134" s="62"/>
      <c r="BR134" s="62"/>
      <c r="BS134" s="62"/>
      <c r="BT134" s="62"/>
      <c r="BU134" s="62"/>
      <c r="BV134" s="62"/>
      <c r="BW134" s="62"/>
      <c r="BX134" s="62"/>
      <c r="BY134" s="62"/>
      <c r="BZ134" s="62"/>
      <c r="CA134" s="62"/>
      <c r="CB134" s="62"/>
      <c r="CC134" s="62"/>
      <c r="CD134" s="62"/>
      <c r="CE134" s="62"/>
      <c r="CF134" s="62"/>
      <c r="CG134" s="62"/>
      <c r="CH134" s="62"/>
      <c r="CI134" s="62"/>
      <c r="CJ134" s="62"/>
      <c r="CK134" s="62"/>
      <c r="CL134" s="62"/>
      <c r="CM134" s="62"/>
      <c r="CN134" s="62"/>
      <c r="CO134" s="62"/>
      <c r="CP134" s="62"/>
      <c r="CQ134" s="62"/>
      <c r="CR134" s="62"/>
      <c r="CS134" s="62"/>
      <c r="CT134" s="62"/>
      <c r="CU134" s="62"/>
      <c r="CV134" s="62"/>
      <c r="CW134" s="62"/>
      <c r="CX134" s="62"/>
      <c r="CY134" s="62"/>
      <c r="CZ134" s="62"/>
      <c r="DA134" s="62"/>
      <c r="DB134" s="62"/>
      <c r="DC134" s="62"/>
      <c r="DD134" s="62"/>
      <c r="DE134" s="62"/>
      <c r="DF134" s="62"/>
      <c r="DG134" s="62"/>
      <c r="DH134" s="62"/>
      <c r="DI134" s="62"/>
      <c r="DJ134" s="62"/>
      <c r="DK134" s="62"/>
      <c r="DL134" s="62"/>
      <c r="DM134" s="62"/>
      <c r="DN134" s="62"/>
      <c r="DO134" s="62"/>
      <c r="DP134" s="62"/>
      <c r="DQ134" s="62"/>
      <c r="DR134" s="62"/>
      <c r="DS134" s="62"/>
      <c r="DT134" s="62"/>
      <c r="DU134" s="62"/>
      <c r="DV134" s="62"/>
      <c r="DW134" s="62"/>
      <c r="DX134" s="62"/>
      <c r="DY134" s="62"/>
      <c r="DZ134" s="62"/>
      <c r="EA134" s="62"/>
      <c r="EB134" s="62"/>
      <c r="EC134" s="62"/>
      <c r="ED134" s="62"/>
      <c r="EE134" s="62"/>
      <c r="EF134" s="62"/>
      <c r="EG134" s="62"/>
      <c r="EH134" s="62"/>
      <c r="EI134" s="62"/>
      <c r="EJ134" s="62"/>
      <c r="EK134" s="62"/>
      <c r="EL134" s="62"/>
      <c r="EM134" s="62"/>
      <c r="EN134" s="62"/>
      <c r="EO134" s="62"/>
      <c r="EP134" s="62"/>
      <c r="EQ134" s="62"/>
      <c r="ER134" s="62"/>
      <c r="ES134" s="62"/>
      <c r="ET134" s="62"/>
      <c r="EU134" s="62"/>
      <c r="EV134" s="62"/>
      <c r="EW134" s="62"/>
      <c r="EX134" s="62"/>
      <c r="EY134" s="62"/>
      <c r="EZ134" s="62"/>
      <c r="FA134" s="62"/>
      <c r="FB134" s="62"/>
      <c r="FC134" s="62"/>
      <c r="FD134" s="62"/>
      <c r="FE134" s="62"/>
      <c r="FF134" s="62"/>
      <c r="FG134" s="62"/>
      <c r="FH134" s="62"/>
      <c r="FI134" s="62"/>
      <c r="FJ134" s="62"/>
      <c r="FK134" s="62"/>
      <c r="FL134" s="62"/>
      <c r="FM134" s="62"/>
      <c r="FN134" s="62"/>
      <c r="FO134" s="62"/>
      <c r="FP134" s="62"/>
      <c r="FQ134" s="62"/>
      <c r="FR134" s="62"/>
      <c r="FS134" s="62"/>
      <c r="FT134" s="62"/>
      <c r="FU134" s="62"/>
      <c r="FV134" s="62"/>
      <c r="FW134" s="62"/>
      <c r="FX134" s="62"/>
      <c r="FY134" s="62"/>
      <c r="FZ134" s="62"/>
      <c r="GA134" s="62"/>
      <c r="GB134" s="62"/>
      <c r="GC134" s="62"/>
      <c r="GD134" s="62"/>
      <c r="GE134" s="62"/>
      <c r="GF134" s="62"/>
      <c r="GG134" s="62"/>
      <c r="GH134" s="62"/>
      <c r="GI134" s="62"/>
      <c r="GJ134" s="62"/>
      <c r="GK134" s="62"/>
      <c r="GL134" s="62"/>
      <c r="GM134" s="62"/>
      <c r="GN134" s="62"/>
      <c r="GO134" s="62"/>
      <c r="GP134" s="62"/>
      <c r="GQ134" s="62"/>
      <c r="GR134" s="62"/>
      <c r="GS134" s="62"/>
      <c r="GT134" s="62"/>
      <c r="GU134" s="62"/>
      <c r="GV134" s="62"/>
      <c r="GW134" s="62"/>
      <c r="GX134" s="62"/>
      <c r="GY134" s="62"/>
      <c r="GZ134" s="62"/>
      <c r="HA134" s="62"/>
      <c r="HB134" s="62"/>
      <c r="HC134" s="62"/>
      <c r="HD134" s="62"/>
      <c r="HE134" s="62"/>
      <c r="HF134" s="62"/>
      <c r="HG134" s="62"/>
      <c r="HH134" s="62"/>
      <c r="HI134" s="62"/>
      <c r="HJ134" s="62"/>
      <c r="HK134" s="62"/>
      <c r="HL134" s="62"/>
      <c r="HM134" s="62"/>
      <c r="HN134" s="62"/>
      <c r="HO134" s="62"/>
      <c r="HP134" s="62"/>
      <c r="HQ134" s="62"/>
      <c r="HR134" s="62"/>
      <c r="HS134" s="62"/>
      <c r="HT134" s="62"/>
      <c r="HU134" s="62"/>
      <c r="HV134" s="62"/>
      <c r="HW134" s="62"/>
      <c r="HX134" s="62"/>
      <c r="HY134" s="62"/>
      <c r="HZ134" s="62"/>
      <c r="IA134" s="62"/>
      <c r="IB134" s="62"/>
      <c r="IC134" s="62"/>
      <c r="ID134" s="62"/>
      <c r="IE134" s="62"/>
      <c r="IF134" s="62"/>
      <c r="IG134" s="62"/>
      <c r="IH134" s="62"/>
      <c r="II134" s="62"/>
      <c r="IJ134" s="62"/>
      <c r="IK134" s="62"/>
      <c r="IL134" s="62"/>
      <c r="IM134" s="62"/>
      <c r="IN134" s="62"/>
      <c r="IO134" s="62"/>
      <c r="IP134" s="62"/>
      <c r="IQ134" s="62"/>
      <c r="IR134" s="62"/>
      <c r="IS134" s="62"/>
      <c r="IT134" s="62"/>
      <c r="IU134" s="62"/>
    </row>
    <row r="135" spans="1:255" s="9" customFormat="1" ht="12.75">
      <c r="A135" s="62"/>
      <c r="B135" s="62"/>
      <c r="C135" s="62"/>
      <c r="D135" s="62"/>
      <c r="E135" s="62"/>
      <c r="F135" s="62"/>
      <c r="G135" s="62"/>
      <c r="H135" s="77"/>
      <c r="I135" s="77"/>
      <c r="J135" s="77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  <c r="AH135" s="62"/>
      <c r="AI135" s="62"/>
      <c r="AJ135" s="62"/>
      <c r="AK135" s="62"/>
      <c r="AL135" s="62"/>
      <c r="AM135" s="62"/>
      <c r="AN135" s="62"/>
      <c r="AO135" s="62"/>
      <c r="AP135" s="62"/>
      <c r="AQ135" s="62"/>
      <c r="AR135" s="62"/>
      <c r="AS135" s="62"/>
      <c r="AT135" s="62"/>
      <c r="AU135" s="62"/>
      <c r="AV135" s="62"/>
      <c r="AW135" s="62"/>
      <c r="AX135" s="62"/>
      <c r="AY135" s="62"/>
      <c r="AZ135" s="62"/>
      <c r="BA135" s="62"/>
      <c r="BB135" s="62"/>
      <c r="BC135" s="62"/>
      <c r="BD135" s="62"/>
      <c r="BE135" s="62"/>
      <c r="BF135" s="62"/>
      <c r="BG135" s="62"/>
      <c r="BH135" s="62"/>
      <c r="BI135" s="62"/>
      <c r="BJ135" s="62"/>
      <c r="BK135" s="62"/>
      <c r="BL135" s="62"/>
      <c r="BM135" s="62"/>
      <c r="BN135" s="62"/>
      <c r="BO135" s="62"/>
      <c r="BP135" s="62"/>
      <c r="BQ135" s="62"/>
      <c r="BR135" s="62"/>
      <c r="BS135" s="62"/>
      <c r="BT135" s="62"/>
      <c r="BU135" s="62"/>
      <c r="BV135" s="62"/>
      <c r="BW135" s="62"/>
      <c r="BX135" s="62"/>
      <c r="BY135" s="62"/>
      <c r="BZ135" s="62"/>
      <c r="CA135" s="62"/>
      <c r="CB135" s="62"/>
      <c r="CC135" s="62"/>
      <c r="CD135" s="62"/>
      <c r="CE135" s="62"/>
      <c r="CF135" s="62"/>
      <c r="CG135" s="62"/>
      <c r="CH135" s="62"/>
      <c r="CI135" s="62"/>
      <c r="CJ135" s="62"/>
      <c r="CK135" s="62"/>
      <c r="CL135" s="62"/>
      <c r="CM135" s="62"/>
      <c r="CN135" s="62"/>
      <c r="CO135" s="62"/>
      <c r="CP135" s="62"/>
      <c r="CQ135" s="62"/>
      <c r="CR135" s="62"/>
      <c r="CS135" s="62"/>
      <c r="CT135" s="62"/>
      <c r="CU135" s="62"/>
      <c r="CV135" s="62"/>
      <c r="CW135" s="62"/>
      <c r="CX135" s="62"/>
      <c r="CY135" s="62"/>
      <c r="CZ135" s="62"/>
      <c r="DA135" s="62"/>
      <c r="DB135" s="62"/>
      <c r="DC135" s="62"/>
      <c r="DD135" s="62"/>
      <c r="DE135" s="62"/>
      <c r="DF135" s="62"/>
      <c r="DG135" s="62"/>
      <c r="DH135" s="62"/>
      <c r="DI135" s="62"/>
      <c r="DJ135" s="62"/>
      <c r="DK135" s="62"/>
      <c r="DL135" s="62"/>
      <c r="DM135" s="62"/>
      <c r="DN135" s="62"/>
      <c r="DO135" s="62"/>
      <c r="DP135" s="62"/>
      <c r="DQ135" s="62"/>
      <c r="DR135" s="62"/>
      <c r="DS135" s="62"/>
      <c r="DT135" s="62"/>
      <c r="DU135" s="62"/>
      <c r="DV135" s="62"/>
      <c r="DW135" s="62"/>
      <c r="DX135" s="62"/>
      <c r="DY135" s="62"/>
      <c r="DZ135" s="62"/>
      <c r="EA135" s="62"/>
      <c r="EB135" s="62"/>
      <c r="EC135" s="62"/>
      <c r="ED135" s="62"/>
      <c r="EE135" s="62"/>
      <c r="EF135" s="62"/>
      <c r="EG135" s="62"/>
      <c r="EH135" s="62"/>
      <c r="EI135" s="62"/>
      <c r="EJ135" s="62"/>
      <c r="EK135" s="62"/>
      <c r="EL135" s="62"/>
      <c r="EM135" s="62"/>
      <c r="EN135" s="62"/>
      <c r="EO135" s="62"/>
      <c r="EP135" s="62"/>
      <c r="EQ135" s="62"/>
      <c r="ER135" s="62"/>
      <c r="ES135" s="62"/>
      <c r="ET135" s="62"/>
      <c r="EU135" s="62"/>
      <c r="EV135" s="62"/>
      <c r="EW135" s="62"/>
      <c r="EX135" s="62"/>
      <c r="EY135" s="62"/>
      <c r="EZ135" s="62"/>
      <c r="FA135" s="62"/>
      <c r="FB135" s="62"/>
      <c r="FC135" s="62"/>
      <c r="FD135" s="62"/>
      <c r="FE135" s="62"/>
      <c r="FF135" s="62"/>
      <c r="FG135" s="62"/>
      <c r="FH135" s="62"/>
      <c r="FI135" s="62"/>
      <c r="FJ135" s="62"/>
      <c r="FK135" s="62"/>
      <c r="FL135" s="62"/>
      <c r="FM135" s="62"/>
      <c r="FN135" s="62"/>
      <c r="FO135" s="62"/>
      <c r="FP135" s="62"/>
      <c r="FQ135" s="62"/>
      <c r="FR135" s="62"/>
      <c r="FS135" s="62"/>
      <c r="FT135" s="62"/>
      <c r="FU135" s="62"/>
      <c r="FV135" s="62"/>
      <c r="FW135" s="62"/>
      <c r="FX135" s="62"/>
      <c r="FY135" s="62"/>
      <c r="FZ135" s="62"/>
      <c r="GA135" s="62"/>
      <c r="GB135" s="62"/>
      <c r="GC135" s="62"/>
      <c r="GD135" s="62"/>
      <c r="GE135" s="62"/>
      <c r="GF135" s="62"/>
      <c r="GG135" s="62"/>
      <c r="GH135" s="62"/>
      <c r="GI135" s="62"/>
      <c r="GJ135" s="62"/>
      <c r="GK135" s="62"/>
      <c r="GL135" s="62"/>
      <c r="GM135" s="62"/>
      <c r="GN135" s="62"/>
      <c r="GO135" s="62"/>
      <c r="GP135" s="62"/>
      <c r="GQ135" s="62"/>
      <c r="GR135" s="62"/>
      <c r="GS135" s="62"/>
      <c r="GT135" s="62"/>
      <c r="GU135" s="62"/>
      <c r="GV135" s="62"/>
      <c r="GW135" s="62"/>
      <c r="GX135" s="62"/>
      <c r="GY135" s="62"/>
      <c r="GZ135" s="62"/>
      <c r="HA135" s="62"/>
      <c r="HB135" s="62"/>
      <c r="HC135" s="62"/>
      <c r="HD135" s="62"/>
      <c r="HE135" s="62"/>
      <c r="HF135" s="62"/>
      <c r="HG135" s="62"/>
      <c r="HH135" s="62"/>
      <c r="HI135" s="62"/>
      <c r="HJ135" s="62"/>
      <c r="HK135" s="62"/>
      <c r="HL135" s="62"/>
      <c r="HM135" s="62"/>
      <c r="HN135" s="62"/>
      <c r="HO135" s="62"/>
      <c r="HP135" s="62"/>
      <c r="HQ135" s="62"/>
      <c r="HR135" s="62"/>
      <c r="HS135" s="62"/>
      <c r="HT135" s="62"/>
      <c r="HU135" s="62"/>
      <c r="HV135" s="62"/>
      <c r="HW135" s="62"/>
      <c r="HX135" s="62"/>
      <c r="HY135" s="62"/>
      <c r="HZ135" s="62"/>
      <c r="IA135" s="62"/>
      <c r="IB135" s="62"/>
      <c r="IC135" s="62"/>
      <c r="ID135" s="62"/>
      <c r="IE135" s="62"/>
      <c r="IF135" s="62"/>
      <c r="IG135" s="62"/>
      <c r="IH135" s="62"/>
      <c r="II135" s="62"/>
      <c r="IJ135" s="62"/>
      <c r="IK135" s="62"/>
      <c r="IL135" s="62"/>
      <c r="IM135" s="62"/>
      <c r="IN135" s="62"/>
      <c r="IO135" s="62"/>
      <c r="IP135" s="62"/>
      <c r="IQ135" s="62"/>
      <c r="IR135" s="62"/>
      <c r="IS135" s="62"/>
      <c r="IT135" s="62"/>
      <c r="IU135" s="62"/>
    </row>
    <row r="136" spans="1:255" s="9" customFormat="1" ht="12.75">
      <c r="A136" s="62"/>
      <c r="B136" s="62"/>
      <c r="C136" s="62"/>
      <c r="D136" s="62"/>
      <c r="E136" s="62"/>
      <c r="F136" s="62"/>
      <c r="G136" s="62"/>
      <c r="H136" s="77"/>
      <c r="I136" s="77"/>
      <c r="J136" s="77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  <c r="AJ136" s="62"/>
      <c r="AK136" s="62"/>
      <c r="AL136" s="62"/>
      <c r="AM136" s="62"/>
      <c r="AN136" s="62"/>
      <c r="AO136" s="62"/>
      <c r="AP136" s="62"/>
      <c r="AQ136" s="62"/>
      <c r="AR136" s="62"/>
      <c r="AS136" s="62"/>
      <c r="AT136" s="62"/>
      <c r="AU136" s="62"/>
      <c r="AV136" s="62"/>
      <c r="AW136" s="62"/>
      <c r="AX136" s="62"/>
      <c r="AY136" s="62"/>
      <c r="AZ136" s="62"/>
      <c r="BA136" s="62"/>
      <c r="BB136" s="62"/>
      <c r="BC136" s="62"/>
      <c r="BD136" s="62"/>
      <c r="BE136" s="62"/>
      <c r="BF136" s="62"/>
      <c r="BG136" s="62"/>
      <c r="BH136" s="62"/>
      <c r="BI136" s="62"/>
      <c r="BJ136" s="62"/>
      <c r="BK136" s="62"/>
      <c r="BL136" s="62"/>
      <c r="BM136" s="62"/>
      <c r="BN136" s="62"/>
      <c r="BO136" s="62"/>
      <c r="BP136" s="62"/>
      <c r="BQ136" s="62"/>
      <c r="BR136" s="62"/>
      <c r="BS136" s="62"/>
      <c r="BT136" s="62"/>
      <c r="BU136" s="62"/>
      <c r="BV136" s="62"/>
      <c r="BW136" s="62"/>
      <c r="BX136" s="62"/>
      <c r="BY136" s="62"/>
      <c r="BZ136" s="62"/>
      <c r="CA136" s="62"/>
      <c r="CB136" s="62"/>
      <c r="CC136" s="62"/>
      <c r="CD136" s="62"/>
      <c r="CE136" s="62"/>
      <c r="CF136" s="62"/>
      <c r="CG136" s="62"/>
      <c r="CH136" s="62"/>
      <c r="CI136" s="62"/>
      <c r="CJ136" s="62"/>
      <c r="CK136" s="62"/>
      <c r="CL136" s="62"/>
      <c r="CM136" s="62"/>
      <c r="CN136" s="62"/>
      <c r="CO136" s="62"/>
      <c r="CP136" s="62"/>
      <c r="CQ136" s="62"/>
      <c r="CR136" s="62"/>
      <c r="CS136" s="62"/>
      <c r="CT136" s="62"/>
      <c r="CU136" s="62"/>
      <c r="CV136" s="62"/>
      <c r="CW136" s="62"/>
      <c r="CX136" s="62"/>
      <c r="CY136" s="62"/>
      <c r="CZ136" s="62"/>
      <c r="DA136" s="62"/>
      <c r="DB136" s="62"/>
      <c r="DC136" s="62"/>
      <c r="DD136" s="62"/>
      <c r="DE136" s="62"/>
      <c r="DF136" s="62"/>
      <c r="DG136" s="62"/>
      <c r="DH136" s="62"/>
      <c r="DI136" s="62"/>
      <c r="DJ136" s="62"/>
      <c r="DK136" s="62"/>
      <c r="DL136" s="62"/>
      <c r="DM136" s="62"/>
      <c r="DN136" s="62"/>
      <c r="DO136" s="62"/>
      <c r="DP136" s="62"/>
      <c r="DQ136" s="62"/>
      <c r="DR136" s="62"/>
      <c r="DS136" s="62"/>
      <c r="DT136" s="62"/>
      <c r="DU136" s="62"/>
      <c r="DV136" s="62"/>
      <c r="DW136" s="62"/>
      <c r="DX136" s="62"/>
      <c r="DY136" s="62"/>
      <c r="DZ136" s="62"/>
      <c r="EA136" s="62"/>
      <c r="EB136" s="62"/>
      <c r="EC136" s="62"/>
      <c r="ED136" s="62"/>
      <c r="EE136" s="62"/>
      <c r="EF136" s="62"/>
      <c r="EG136" s="62"/>
      <c r="EH136" s="62"/>
      <c r="EI136" s="62"/>
      <c r="EJ136" s="62"/>
      <c r="EK136" s="62"/>
      <c r="EL136" s="62"/>
      <c r="EM136" s="62"/>
      <c r="EN136" s="62"/>
      <c r="EO136" s="62"/>
      <c r="EP136" s="62"/>
      <c r="EQ136" s="62"/>
      <c r="ER136" s="62"/>
      <c r="ES136" s="62"/>
      <c r="ET136" s="62"/>
      <c r="EU136" s="62"/>
      <c r="EV136" s="62"/>
      <c r="EW136" s="62"/>
      <c r="EX136" s="62"/>
      <c r="EY136" s="62"/>
      <c r="EZ136" s="62"/>
      <c r="FA136" s="62"/>
      <c r="FB136" s="62"/>
      <c r="FC136" s="62"/>
      <c r="FD136" s="62"/>
      <c r="FE136" s="62"/>
      <c r="FF136" s="62"/>
      <c r="FG136" s="62"/>
      <c r="FH136" s="62"/>
      <c r="FI136" s="62"/>
      <c r="FJ136" s="62"/>
      <c r="FK136" s="62"/>
      <c r="FL136" s="62"/>
      <c r="FM136" s="62"/>
      <c r="FN136" s="62"/>
      <c r="FO136" s="62"/>
      <c r="FP136" s="62"/>
      <c r="FQ136" s="62"/>
      <c r="FR136" s="62"/>
      <c r="FS136" s="62"/>
      <c r="FT136" s="62"/>
      <c r="FU136" s="62"/>
      <c r="FV136" s="62"/>
      <c r="FW136" s="62"/>
      <c r="FX136" s="62"/>
      <c r="FY136" s="62"/>
      <c r="FZ136" s="62"/>
      <c r="GA136" s="62"/>
      <c r="GB136" s="62"/>
      <c r="GC136" s="62"/>
      <c r="GD136" s="62"/>
      <c r="GE136" s="62"/>
      <c r="GF136" s="62"/>
      <c r="GG136" s="62"/>
      <c r="GH136" s="62"/>
      <c r="GI136" s="62"/>
      <c r="GJ136" s="62"/>
      <c r="GK136" s="62"/>
      <c r="GL136" s="62"/>
      <c r="GM136" s="62"/>
      <c r="GN136" s="62"/>
      <c r="GO136" s="62"/>
      <c r="GP136" s="62"/>
      <c r="GQ136" s="62"/>
      <c r="GR136" s="62"/>
      <c r="GS136" s="62"/>
      <c r="GT136" s="62"/>
      <c r="GU136" s="62"/>
      <c r="GV136" s="62"/>
      <c r="GW136" s="62"/>
      <c r="GX136" s="62"/>
      <c r="GY136" s="62"/>
      <c r="GZ136" s="62"/>
      <c r="HA136" s="62"/>
      <c r="HB136" s="62"/>
      <c r="HC136" s="62"/>
      <c r="HD136" s="62"/>
      <c r="HE136" s="62"/>
      <c r="HF136" s="62"/>
      <c r="HG136" s="62"/>
      <c r="HH136" s="62"/>
      <c r="HI136" s="62"/>
      <c r="HJ136" s="62"/>
      <c r="HK136" s="62"/>
      <c r="HL136" s="62"/>
      <c r="HM136" s="62"/>
      <c r="HN136" s="62"/>
      <c r="HO136" s="62"/>
      <c r="HP136" s="62"/>
      <c r="HQ136" s="62"/>
      <c r="HR136" s="62"/>
      <c r="HS136" s="62"/>
      <c r="HT136" s="62"/>
      <c r="HU136" s="62"/>
      <c r="HV136" s="62"/>
      <c r="HW136" s="62"/>
      <c r="HX136" s="62"/>
      <c r="HY136" s="62"/>
      <c r="HZ136" s="62"/>
      <c r="IA136" s="62"/>
      <c r="IB136" s="62"/>
      <c r="IC136" s="62"/>
      <c r="ID136" s="62"/>
      <c r="IE136" s="62"/>
      <c r="IF136" s="62"/>
      <c r="IG136" s="62"/>
      <c r="IH136" s="62"/>
      <c r="II136" s="62"/>
      <c r="IJ136" s="62"/>
      <c r="IK136" s="62"/>
      <c r="IL136" s="62"/>
      <c r="IM136" s="62"/>
      <c r="IN136" s="62"/>
      <c r="IO136" s="62"/>
      <c r="IP136" s="62"/>
      <c r="IQ136" s="62"/>
      <c r="IR136" s="62"/>
      <c r="IS136" s="62"/>
      <c r="IT136" s="62"/>
      <c r="IU136" s="62"/>
    </row>
    <row r="137" spans="1:255" s="9" customFormat="1" ht="12.75">
      <c r="A137" s="62"/>
      <c r="B137" s="62"/>
      <c r="C137" s="62"/>
      <c r="D137" s="62"/>
      <c r="E137" s="62"/>
      <c r="F137" s="62"/>
      <c r="G137" s="62"/>
      <c r="H137" s="77"/>
      <c r="I137" s="77"/>
      <c r="J137" s="77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2"/>
      <c r="AK137" s="62"/>
      <c r="AL137" s="62"/>
      <c r="AM137" s="62"/>
      <c r="AN137" s="62"/>
      <c r="AO137" s="62"/>
      <c r="AP137" s="62"/>
      <c r="AQ137" s="62"/>
      <c r="AR137" s="62"/>
      <c r="AS137" s="62"/>
      <c r="AT137" s="62"/>
      <c r="AU137" s="62"/>
      <c r="AV137" s="62"/>
      <c r="AW137" s="62"/>
      <c r="AX137" s="62"/>
      <c r="AY137" s="62"/>
      <c r="AZ137" s="62"/>
      <c r="BA137" s="62"/>
      <c r="BB137" s="62"/>
      <c r="BC137" s="62"/>
      <c r="BD137" s="62"/>
      <c r="BE137" s="62"/>
      <c r="BF137" s="62"/>
      <c r="BG137" s="62"/>
      <c r="BH137" s="62"/>
      <c r="BI137" s="62"/>
      <c r="BJ137" s="62"/>
      <c r="BK137" s="62"/>
      <c r="BL137" s="62"/>
      <c r="BM137" s="62"/>
      <c r="BN137" s="62"/>
      <c r="BO137" s="62"/>
      <c r="BP137" s="62"/>
      <c r="BQ137" s="62"/>
      <c r="BR137" s="62"/>
      <c r="BS137" s="62"/>
      <c r="BT137" s="62"/>
      <c r="BU137" s="62"/>
      <c r="BV137" s="62"/>
      <c r="BW137" s="62"/>
      <c r="BX137" s="62"/>
      <c r="BY137" s="62"/>
      <c r="BZ137" s="62"/>
      <c r="CA137" s="62"/>
      <c r="CB137" s="62"/>
      <c r="CC137" s="62"/>
      <c r="CD137" s="62"/>
      <c r="CE137" s="62"/>
      <c r="CF137" s="62"/>
      <c r="CG137" s="62"/>
      <c r="CH137" s="62"/>
      <c r="CI137" s="62"/>
      <c r="CJ137" s="62"/>
      <c r="CK137" s="62"/>
      <c r="CL137" s="62"/>
      <c r="CM137" s="62"/>
      <c r="CN137" s="62"/>
      <c r="CO137" s="62"/>
      <c r="CP137" s="62"/>
      <c r="CQ137" s="62"/>
      <c r="CR137" s="62"/>
      <c r="CS137" s="62"/>
      <c r="CT137" s="62"/>
      <c r="CU137" s="62"/>
      <c r="CV137" s="62"/>
      <c r="CW137" s="62"/>
      <c r="CX137" s="62"/>
      <c r="CY137" s="62"/>
      <c r="CZ137" s="62"/>
      <c r="DA137" s="62"/>
      <c r="DB137" s="62"/>
      <c r="DC137" s="62"/>
      <c r="DD137" s="62"/>
      <c r="DE137" s="62"/>
      <c r="DF137" s="62"/>
      <c r="DG137" s="62"/>
      <c r="DH137" s="62"/>
      <c r="DI137" s="62"/>
      <c r="DJ137" s="62"/>
      <c r="DK137" s="62"/>
      <c r="DL137" s="62"/>
      <c r="DM137" s="62"/>
      <c r="DN137" s="62"/>
      <c r="DO137" s="62"/>
      <c r="DP137" s="62"/>
      <c r="DQ137" s="62"/>
      <c r="DR137" s="62"/>
      <c r="DS137" s="62"/>
      <c r="DT137" s="62"/>
      <c r="DU137" s="62"/>
      <c r="DV137" s="62"/>
      <c r="DW137" s="62"/>
      <c r="DX137" s="62"/>
      <c r="DY137" s="62"/>
      <c r="DZ137" s="62"/>
      <c r="EA137" s="62"/>
      <c r="EB137" s="62"/>
      <c r="EC137" s="62"/>
      <c r="ED137" s="62"/>
      <c r="EE137" s="62"/>
      <c r="EF137" s="62"/>
      <c r="EG137" s="62"/>
      <c r="EH137" s="62"/>
      <c r="EI137" s="62"/>
      <c r="EJ137" s="62"/>
      <c r="EK137" s="62"/>
      <c r="EL137" s="62"/>
      <c r="EM137" s="62"/>
      <c r="EN137" s="62"/>
      <c r="EO137" s="62"/>
      <c r="EP137" s="62"/>
      <c r="EQ137" s="62"/>
      <c r="ER137" s="62"/>
      <c r="ES137" s="62"/>
      <c r="ET137" s="62"/>
      <c r="EU137" s="62"/>
      <c r="EV137" s="62"/>
      <c r="EW137" s="62"/>
      <c r="EX137" s="62"/>
      <c r="EY137" s="62"/>
      <c r="EZ137" s="62"/>
      <c r="FA137" s="62"/>
      <c r="FB137" s="62"/>
      <c r="FC137" s="62"/>
      <c r="FD137" s="62"/>
      <c r="FE137" s="62"/>
      <c r="FF137" s="62"/>
      <c r="FG137" s="62"/>
      <c r="FH137" s="62"/>
      <c r="FI137" s="62"/>
      <c r="FJ137" s="62"/>
      <c r="FK137" s="62"/>
      <c r="FL137" s="62"/>
      <c r="FM137" s="62"/>
      <c r="FN137" s="62"/>
      <c r="FO137" s="62"/>
      <c r="FP137" s="62"/>
      <c r="FQ137" s="62"/>
      <c r="FR137" s="62"/>
      <c r="FS137" s="62"/>
      <c r="FT137" s="62"/>
      <c r="FU137" s="62"/>
      <c r="FV137" s="62"/>
      <c r="FW137" s="62"/>
      <c r="FX137" s="62"/>
      <c r="FY137" s="62"/>
      <c r="FZ137" s="62"/>
      <c r="GA137" s="62"/>
      <c r="GB137" s="62"/>
      <c r="GC137" s="62"/>
      <c r="GD137" s="62"/>
      <c r="GE137" s="62"/>
      <c r="GF137" s="62"/>
      <c r="GG137" s="62"/>
      <c r="GH137" s="62"/>
      <c r="GI137" s="62"/>
      <c r="GJ137" s="62"/>
      <c r="GK137" s="62"/>
      <c r="GL137" s="62"/>
      <c r="GM137" s="62"/>
      <c r="GN137" s="62"/>
      <c r="GO137" s="62"/>
      <c r="GP137" s="62"/>
      <c r="GQ137" s="62"/>
      <c r="GR137" s="62"/>
      <c r="GS137" s="62"/>
      <c r="GT137" s="62"/>
      <c r="GU137" s="62"/>
      <c r="GV137" s="62"/>
      <c r="GW137" s="62"/>
      <c r="GX137" s="62"/>
      <c r="GY137" s="62"/>
      <c r="GZ137" s="62"/>
      <c r="HA137" s="62"/>
      <c r="HB137" s="62"/>
      <c r="HC137" s="62"/>
      <c r="HD137" s="62"/>
      <c r="HE137" s="62"/>
      <c r="HF137" s="62"/>
      <c r="HG137" s="62"/>
      <c r="HH137" s="62"/>
      <c r="HI137" s="62"/>
      <c r="HJ137" s="62"/>
      <c r="HK137" s="62"/>
      <c r="HL137" s="62"/>
      <c r="HM137" s="62"/>
      <c r="HN137" s="62"/>
      <c r="HO137" s="62"/>
      <c r="HP137" s="62"/>
      <c r="HQ137" s="62"/>
      <c r="HR137" s="62"/>
      <c r="HS137" s="62"/>
      <c r="HT137" s="62"/>
      <c r="HU137" s="62"/>
      <c r="HV137" s="62"/>
      <c r="HW137" s="62"/>
      <c r="HX137" s="62"/>
      <c r="HY137" s="62"/>
      <c r="HZ137" s="62"/>
      <c r="IA137" s="62"/>
      <c r="IB137" s="62"/>
      <c r="IC137" s="62"/>
      <c r="ID137" s="62"/>
      <c r="IE137" s="62"/>
      <c r="IF137" s="62"/>
      <c r="IG137" s="62"/>
      <c r="IH137" s="62"/>
      <c r="II137" s="62"/>
      <c r="IJ137" s="62"/>
      <c r="IK137" s="62"/>
      <c r="IL137" s="62"/>
      <c r="IM137" s="62"/>
      <c r="IN137" s="62"/>
      <c r="IO137" s="62"/>
      <c r="IP137" s="62"/>
      <c r="IQ137" s="62"/>
      <c r="IR137" s="62"/>
      <c r="IS137" s="62"/>
      <c r="IT137" s="62"/>
      <c r="IU137" s="62"/>
    </row>
    <row r="138" spans="1:255" s="9" customFormat="1" ht="12.75">
      <c r="A138" s="62"/>
      <c r="B138" s="62"/>
      <c r="C138" s="62"/>
      <c r="D138" s="62"/>
      <c r="E138" s="62"/>
      <c r="F138" s="62"/>
      <c r="G138" s="62"/>
      <c r="H138" s="77"/>
      <c r="I138" s="77"/>
      <c r="J138" s="77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  <c r="AH138" s="62"/>
      <c r="AI138" s="62"/>
      <c r="AJ138" s="62"/>
      <c r="AK138" s="62"/>
      <c r="AL138" s="62"/>
      <c r="AM138" s="62"/>
      <c r="AN138" s="62"/>
      <c r="AO138" s="62"/>
      <c r="AP138" s="62"/>
      <c r="AQ138" s="62"/>
      <c r="AR138" s="62"/>
      <c r="AS138" s="62"/>
      <c r="AT138" s="62"/>
      <c r="AU138" s="62"/>
      <c r="AV138" s="62"/>
      <c r="AW138" s="62"/>
      <c r="AX138" s="62"/>
      <c r="AY138" s="62"/>
      <c r="AZ138" s="62"/>
      <c r="BA138" s="62"/>
      <c r="BB138" s="62"/>
      <c r="BC138" s="62"/>
      <c r="BD138" s="62"/>
      <c r="BE138" s="62"/>
      <c r="BF138" s="62"/>
      <c r="BG138" s="62"/>
      <c r="BH138" s="62"/>
      <c r="BI138" s="62"/>
      <c r="BJ138" s="62"/>
      <c r="BK138" s="62"/>
      <c r="BL138" s="62"/>
      <c r="BM138" s="62"/>
      <c r="BN138" s="62"/>
      <c r="BO138" s="62"/>
      <c r="BP138" s="62"/>
      <c r="BQ138" s="62"/>
      <c r="BR138" s="62"/>
      <c r="BS138" s="62"/>
      <c r="BT138" s="62"/>
      <c r="BU138" s="62"/>
      <c r="BV138" s="62"/>
      <c r="BW138" s="62"/>
      <c r="BX138" s="62"/>
      <c r="BY138" s="62"/>
      <c r="BZ138" s="62"/>
      <c r="CA138" s="62"/>
      <c r="CB138" s="62"/>
      <c r="CC138" s="62"/>
      <c r="CD138" s="62"/>
      <c r="CE138" s="62"/>
      <c r="CF138" s="62"/>
      <c r="CG138" s="62"/>
      <c r="CH138" s="62"/>
      <c r="CI138" s="62"/>
      <c r="CJ138" s="62"/>
      <c r="CK138" s="62"/>
      <c r="CL138" s="62"/>
      <c r="CM138" s="62"/>
      <c r="CN138" s="62"/>
      <c r="CO138" s="62"/>
      <c r="CP138" s="62"/>
      <c r="CQ138" s="62"/>
      <c r="CR138" s="62"/>
      <c r="CS138" s="62"/>
      <c r="CT138" s="62"/>
      <c r="CU138" s="62"/>
      <c r="CV138" s="62"/>
      <c r="CW138" s="62"/>
      <c r="CX138" s="62"/>
      <c r="CY138" s="62"/>
      <c r="CZ138" s="62"/>
      <c r="DA138" s="62"/>
      <c r="DB138" s="62"/>
      <c r="DC138" s="62"/>
      <c r="DD138" s="62"/>
      <c r="DE138" s="62"/>
      <c r="DF138" s="62"/>
      <c r="DG138" s="62"/>
      <c r="DH138" s="62"/>
      <c r="DI138" s="62"/>
      <c r="DJ138" s="62"/>
      <c r="DK138" s="62"/>
      <c r="DL138" s="62"/>
      <c r="DM138" s="62"/>
      <c r="DN138" s="62"/>
      <c r="DO138" s="62"/>
      <c r="DP138" s="62"/>
      <c r="DQ138" s="62"/>
      <c r="DR138" s="62"/>
      <c r="DS138" s="62"/>
      <c r="DT138" s="62"/>
      <c r="DU138" s="62"/>
      <c r="DV138" s="62"/>
      <c r="DW138" s="62"/>
      <c r="DX138" s="62"/>
      <c r="DY138" s="62"/>
      <c r="DZ138" s="62"/>
      <c r="EA138" s="62"/>
      <c r="EB138" s="62"/>
      <c r="EC138" s="62"/>
      <c r="ED138" s="62"/>
      <c r="EE138" s="62"/>
      <c r="EF138" s="62"/>
      <c r="EG138" s="62"/>
      <c r="EH138" s="62"/>
      <c r="EI138" s="62"/>
      <c r="EJ138" s="62"/>
      <c r="EK138" s="62"/>
      <c r="EL138" s="62"/>
      <c r="EM138" s="62"/>
      <c r="EN138" s="62"/>
      <c r="EO138" s="62"/>
      <c r="EP138" s="62"/>
      <c r="EQ138" s="62"/>
      <c r="ER138" s="62"/>
      <c r="ES138" s="62"/>
      <c r="ET138" s="62"/>
      <c r="EU138" s="62"/>
      <c r="EV138" s="62"/>
      <c r="EW138" s="62"/>
      <c r="EX138" s="62"/>
      <c r="EY138" s="62"/>
      <c r="EZ138" s="62"/>
      <c r="FA138" s="62"/>
      <c r="FB138" s="62"/>
      <c r="FC138" s="62"/>
      <c r="FD138" s="62"/>
      <c r="FE138" s="62"/>
      <c r="FF138" s="62"/>
      <c r="FG138" s="62"/>
      <c r="FH138" s="62"/>
      <c r="FI138" s="62"/>
      <c r="FJ138" s="62"/>
      <c r="FK138" s="62"/>
      <c r="FL138" s="62"/>
      <c r="FM138" s="62"/>
      <c r="FN138" s="62"/>
      <c r="FO138" s="62"/>
      <c r="FP138" s="62"/>
      <c r="FQ138" s="62"/>
      <c r="FR138" s="62"/>
      <c r="FS138" s="62"/>
      <c r="FT138" s="62"/>
      <c r="FU138" s="62"/>
      <c r="FV138" s="62"/>
      <c r="FW138" s="62"/>
      <c r="FX138" s="62"/>
      <c r="FY138" s="62"/>
      <c r="FZ138" s="62"/>
      <c r="GA138" s="62"/>
      <c r="GB138" s="62"/>
      <c r="GC138" s="62"/>
      <c r="GD138" s="62"/>
      <c r="GE138" s="62"/>
      <c r="GF138" s="62"/>
      <c r="GG138" s="62"/>
      <c r="GH138" s="62"/>
      <c r="GI138" s="62"/>
      <c r="GJ138" s="62"/>
      <c r="GK138" s="62"/>
      <c r="GL138" s="62"/>
      <c r="GM138" s="62"/>
      <c r="GN138" s="62"/>
      <c r="GO138" s="62"/>
      <c r="GP138" s="62"/>
      <c r="GQ138" s="62"/>
      <c r="GR138" s="62"/>
      <c r="GS138" s="62"/>
      <c r="GT138" s="62"/>
      <c r="GU138" s="62"/>
      <c r="GV138" s="62"/>
      <c r="GW138" s="62"/>
      <c r="GX138" s="62"/>
      <c r="GY138" s="62"/>
      <c r="GZ138" s="62"/>
      <c r="HA138" s="62"/>
      <c r="HB138" s="62"/>
      <c r="HC138" s="62"/>
      <c r="HD138" s="62"/>
      <c r="HE138" s="62"/>
      <c r="HF138" s="62"/>
      <c r="HG138" s="62"/>
      <c r="HH138" s="62"/>
      <c r="HI138" s="62"/>
      <c r="HJ138" s="62"/>
      <c r="HK138" s="62"/>
      <c r="HL138" s="62"/>
      <c r="HM138" s="62"/>
      <c r="HN138" s="62"/>
      <c r="HO138" s="62"/>
      <c r="HP138" s="62"/>
      <c r="HQ138" s="62"/>
      <c r="HR138" s="62"/>
      <c r="HS138" s="62"/>
      <c r="HT138" s="62"/>
      <c r="HU138" s="62"/>
      <c r="HV138" s="62"/>
      <c r="HW138" s="62"/>
      <c r="HX138" s="62"/>
      <c r="HY138" s="62"/>
      <c r="HZ138" s="62"/>
      <c r="IA138" s="62"/>
      <c r="IB138" s="62"/>
      <c r="IC138" s="62"/>
      <c r="ID138" s="62"/>
      <c r="IE138" s="62"/>
      <c r="IF138" s="62"/>
      <c r="IG138" s="62"/>
      <c r="IH138" s="62"/>
      <c r="II138" s="62"/>
      <c r="IJ138" s="62"/>
      <c r="IK138" s="62"/>
      <c r="IL138" s="62"/>
      <c r="IM138" s="62"/>
      <c r="IN138" s="62"/>
      <c r="IO138" s="62"/>
      <c r="IP138" s="62"/>
      <c r="IQ138" s="62"/>
      <c r="IR138" s="62"/>
      <c r="IS138" s="62"/>
      <c r="IT138" s="62"/>
      <c r="IU138" s="62"/>
    </row>
    <row r="139" spans="1:255" s="9" customFormat="1" ht="12.75">
      <c r="A139" s="62"/>
      <c r="B139" s="62"/>
      <c r="C139" s="62"/>
      <c r="D139" s="62"/>
      <c r="E139" s="62"/>
      <c r="F139" s="62"/>
      <c r="G139" s="62"/>
      <c r="H139" s="77"/>
      <c r="I139" s="77"/>
      <c r="J139" s="77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  <c r="AH139" s="62"/>
      <c r="AI139" s="62"/>
      <c r="AJ139" s="62"/>
      <c r="AK139" s="62"/>
      <c r="AL139" s="62"/>
      <c r="AM139" s="62"/>
      <c r="AN139" s="62"/>
      <c r="AO139" s="62"/>
      <c r="AP139" s="62"/>
      <c r="AQ139" s="62"/>
      <c r="AR139" s="62"/>
      <c r="AS139" s="62"/>
      <c r="AT139" s="62"/>
      <c r="AU139" s="62"/>
      <c r="AV139" s="62"/>
      <c r="AW139" s="62"/>
      <c r="AX139" s="62"/>
      <c r="AY139" s="62"/>
      <c r="AZ139" s="62"/>
      <c r="BA139" s="62"/>
      <c r="BB139" s="62"/>
      <c r="BC139" s="62"/>
      <c r="BD139" s="62"/>
      <c r="BE139" s="62"/>
      <c r="BF139" s="62"/>
      <c r="BG139" s="62"/>
      <c r="BH139" s="62"/>
      <c r="BI139" s="62"/>
      <c r="BJ139" s="62"/>
      <c r="BK139" s="62"/>
      <c r="BL139" s="62"/>
      <c r="BM139" s="62"/>
      <c r="BN139" s="62"/>
      <c r="BO139" s="62"/>
      <c r="BP139" s="62"/>
      <c r="BQ139" s="62"/>
      <c r="BR139" s="62"/>
      <c r="BS139" s="62"/>
      <c r="BT139" s="62"/>
      <c r="BU139" s="62"/>
      <c r="BV139" s="62"/>
      <c r="BW139" s="62"/>
      <c r="BX139" s="62"/>
      <c r="BY139" s="62"/>
      <c r="BZ139" s="62"/>
      <c r="CA139" s="62"/>
      <c r="CB139" s="62"/>
      <c r="CC139" s="62"/>
      <c r="CD139" s="62"/>
      <c r="CE139" s="62"/>
      <c r="CF139" s="62"/>
      <c r="CG139" s="62"/>
      <c r="CH139" s="62"/>
      <c r="CI139" s="62"/>
      <c r="CJ139" s="62"/>
      <c r="CK139" s="62"/>
      <c r="CL139" s="62"/>
      <c r="CM139" s="62"/>
      <c r="CN139" s="62"/>
      <c r="CO139" s="62"/>
      <c r="CP139" s="62"/>
      <c r="CQ139" s="62"/>
      <c r="CR139" s="62"/>
      <c r="CS139" s="62"/>
      <c r="CT139" s="62"/>
      <c r="CU139" s="62"/>
      <c r="CV139" s="62"/>
      <c r="CW139" s="62"/>
      <c r="CX139" s="62"/>
      <c r="CY139" s="62"/>
      <c r="CZ139" s="62"/>
      <c r="DA139" s="62"/>
      <c r="DB139" s="62"/>
      <c r="DC139" s="62"/>
      <c r="DD139" s="62"/>
      <c r="DE139" s="62"/>
      <c r="DF139" s="62"/>
      <c r="DG139" s="62"/>
      <c r="DH139" s="62"/>
      <c r="DI139" s="62"/>
      <c r="DJ139" s="62"/>
      <c r="DK139" s="62"/>
      <c r="DL139" s="62"/>
      <c r="DM139" s="62"/>
      <c r="DN139" s="62"/>
      <c r="DO139" s="62"/>
      <c r="DP139" s="62"/>
      <c r="DQ139" s="62"/>
      <c r="DR139" s="62"/>
      <c r="DS139" s="62"/>
      <c r="DT139" s="62"/>
      <c r="DU139" s="62"/>
      <c r="DV139" s="62"/>
      <c r="DW139" s="62"/>
      <c r="DX139" s="62"/>
      <c r="DY139" s="62"/>
      <c r="DZ139" s="62"/>
      <c r="EA139" s="62"/>
      <c r="EB139" s="62"/>
      <c r="EC139" s="62"/>
      <c r="ED139" s="62"/>
      <c r="EE139" s="62"/>
      <c r="EF139" s="62"/>
      <c r="EG139" s="62"/>
      <c r="EH139" s="62"/>
      <c r="EI139" s="62"/>
      <c r="EJ139" s="62"/>
      <c r="EK139" s="62"/>
      <c r="EL139" s="62"/>
      <c r="EM139" s="62"/>
      <c r="EN139" s="62"/>
      <c r="EO139" s="62"/>
      <c r="EP139" s="62"/>
      <c r="EQ139" s="62"/>
      <c r="ER139" s="62"/>
      <c r="ES139" s="62"/>
      <c r="ET139" s="62"/>
      <c r="EU139" s="62"/>
      <c r="EV139" s="62"/>
      <c r="EW139" s="62"/>
      <c r="EX139" s="62"/>
      <c r="EY139" s="62"/>
      <c r="EZ139" s="62"/>
      <c r="FA139" s="62"/>
      <c r="FB139" s="62"/>
      <c r="FC139" s="62"/>
      <c r="FD139" s="62"/>
      <c r="FE139" s="62"/>
      <c r="FF139" s="62"/>
      <c r="FG139" s="62"/>
      <c r="FH139" s="62"/>
      <c r="FI139" s="62"/>
      <c r="FJ139" s="62"/>
      <c r="FK139" s="62"/>
      <c r="FL139" s="62"/>
      <c r="FM139" s="62"/>
      <c r="FN139" s="62"/>
      <c r="FO139" s="62"/>
      <c r="FP139" s="62"/>
      <c r="FQ139" s="62"/>
      <c r="FR139" s="62"/>
      <c r="FS139" s="62"/>
      <c r="FT139" s="62"/>
      <c r="FU139" s="62"/>
      <c r="FV139" s="62"/>
      <c r="FW139" s="62"/>
      <c r="FX139" s="62"/>
      <c r="FY139" s="62"/>
      <c r="FZ139" s="62"/>
      <c r="GA139" s="62"/>
      <c r="GB139" s="62"/>
      <c r="GC139" s="62"/>
      <c r="GD139" s="62"/>
      <c r="GE139" s="62"/>
      <c r="GF139" s="62"/>
      <c r="GG139" s="62"/>
      <c r="GH139" s="62"/>
      <c r="GI139" s="62"/>
      <c r="GJ139" s="62"/>
      <c r="GK139" s="62"/>
      <c r="GL139" s="62"/>
      <c r="GM139" s="62"/>
      <c r="GN139" s="62"/>
      <c r="GO139" s="62"/>
      <c r="GP139" s="62"/>
      <c r="GQ139" s="62"/>
      <c r="GR139" s="62"/>
      <c r="GS139" s="62"/>
      <c r="GT139" s="62"/>
      <c r="GU139" s="62"/>
      <c r="GV139" s="62"/>
      <c r="GW139" s="62"/>
      <c r="GX139" s="62"/>
      <c r="GY139" s="62"/>
      <c r="GZ139" s="62"/>
      <c r="HA139" s="62"/>
      <c r="HB139" s="62"/>
      <c r="HC139" s="62"/>
      <c r="HD139" s="62"/>
      <c r="HE139" s="62"/>
      <c r="HF139" s="62"/>
      <c r="HG139" s="62"/>
      <c r="HH139" s="62"/>
      <c r="HI139" s="62"/>
      <c r="HJ139" s="62"/>
      <c r="HK139" s="62"/>
      <c r="HL139" s="62"/>
      <c r="HM139" s="62"/>
      <c r="HN139" s="62"/>
      <c r="HO139" s="62"/>
      <c r="HP139" s="62"/>
      <c r="HQ139" s="62"/>
      <c r="HR139" s="62"/>
      <c r="HS139" s="62"/>
      <c r="HT139" s="62"/>
      <c r="HU139" s="62"/>
      <c r="HV139" s="62"/>
      <c r="HW139" s="62"/>
      <c r="HX139" s="62"/>
      <c r="HY139" s="62"/>
      <c r="HZ139" s="62"/>
      <c r="IA139" s="62"/>
      <c r="IB139" s="62"/>
      <c r="IC139" s="62"/>
      <c r="ID139" s="62"/>
      <c r="IE139" s="62"/>
      <c r="IF139" s="62"/>
      <c r="IG139" s="62"/>
      <c r="IH139" s="62"/>
      <c r="II139" s="62"/>
      <c r="IJ139" s="62"/>
      <c r="IK139" s="62"/>
      <c r="IL139" s="62"/>
      <c r="IM139" s="62"/>
      <c r="IN139" s="62"/>
      <c r="IO139" s="62"/>
      <c r="IP139" s="62"/>
      <c r="IQ139" s="62"/>
      <c r="IR139" s="62"/>
      <c r="IS139" s="62"/>
      <c r="IT139" s="62"/>
      <c r="IU139" s="62"/>
    </row>
    <row r="140" spans="1:255" s="9" customFormat="1" ht="12.75">
      <c r="A140" s="62"/>
      <c r="B140" s="62"/>
      <c r="C140" s="62"/>
      <c r="D140" s="62"/>
      <c r="E140" s="62"/>
      <c r="F140" s="62"/>
      <c r="G140" s="62"/>
      <c r="H140" s="77"/>
      <c r="I140" s="77"/>
      <c r="J140" s="77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  <c r="AH140" s="62"/>
      <c r="AI140" s="62"/>
      <c r="AJ140" s="62"/>
      <c r="AK140" s="62"/>
      <c r="AL140" s="62"/>
      <c r="AM140" s="62"/>
      <c r="AN140" s="62"/>
      <c r="AO140" s="62"/>
      <c r="AP140" s="62"/>
      <c r="AQ140" s="62"/>
      <c r="AR140" s="62"/>
      <c r="AS140" s="62"/>
      <c r="AT140" s="62"/>
      <c r="AU140" s="62"/>
      <c r="AV140" s="62"/>
      <c r="AW140" s="62"/>
      <c r="AX140" s="62"/>
      <c r="AY140" s="62"/>
      <c r="AZ140" s="62"/>
      <c r="BA140" s="62"/>
      <c r="BB140" s="62"/>
      <c r="BC140" s="62"/>
      <c r="BD140" s="62"/>
      <c r="BE140" s="62"/>
      <c r="BF140" s="62"/>
      <c r="BG140" s="62"/>
      <c r="BH140" s="62"/>
      <c r="BI140" s="62"/>
      <c r="BJ140" s="62"/>
      <c r="BK140" s="62"/>
      <c r="BL140" s="62"/>
      <c r="BM140" s="62"/>
      <c r="BN140" s="62"/>
      <c r="BO140" s="62"/>
      <c r="BP140" s="62"/>
      <c r="BQ140" s="62"/>
      <c r="BR140" s="62"/>
      <c r="BS140" s="62"/>
      <c r="BT140" s="62"/>
      <c r="BU140" s="62"/>
      <c r="BV140" s="62"/>
      <c r="BW140" s="62"/>
      <c r="BX140" s="62"/>
      <c r="BY140" s="62"/>
      <c r="BZ140" s="62"/>
      <c r="CA140" s="62"/>
      <c r="CB140" s="62"/>
      <c r="CC140" s="62"/>
      <c r="CD140" s="62"/>
      <c r="CE140" s="62"/>
      <c r="CF140" s="62"/>
      <c r="CG140" s="62"/>
      <c r="CH140" s="62"/>
      <c r="CI140" s="62"/>
      <c r="CJ140" s="62"/>
      <c r="CK140" s="62"/>
      <c r="CL140" s="62"/>
      <c r="CM140" s="62"/>
      <c r="CN140" s="62"/>
      <c r="CO140" s="62"/>
      <c r="CP140" s="62"/>
      <c r="CQ140" s="62"/>
      <c r="CR140" s="62"/>
      <c r="CS140" s="62"/>
      <c r="CT140" s="62"/>
      <c r="CU140" s="62"/>
      <c r="CV140" s="62"/>
      <c r="CW140" s="62"/>
      <c r="CX140" s="62"/>
      <c r="CY140" s="62"/>
      <c r="CZ140" s="62"/>
      <c r="DA140" s="62"/>
      <c r="DB140" s="62"/>
      <c r="DC140" s="62"/>
      <c r="DD140" s="62"/>
      <c r="DE140" s="62"/>
      <c r="DF140" s="62"/>
      <c r="DG140" s="62"/>
      <c r="DH140" s="62"/>
      <c r="DI140" s="62"/>
      <c r="DJ140" s="62"/>
      <c r="DK140" s="62"/>
      <c r="DL140" s="62"/>
      <c r="DM140" s="62"/>
      <c r="DN140" s="62"/>
      <c r="DO140" s="62"/>
      <c r="DP140" s="62"/>
      <c r="DQ140" s="62"/>
      <c r="DR140" s="62"/>
      <c r="DS140" s="62"/>
      <c r="DT140" s="62"/>
      <c r="DU140" s="62"/>
      <c r="DV140" s="62"/>
      <c r="DW140" s="62"/>
      <c r="DX140" s="62"/>
      <c r="DY140" s="62"/>
      <c r="DZ140" s="62"/>
      <c r="EA140" s="62"/>
      <c r="EB140" s="62"/>
      <c r="EC140" s="62"/>
      <c r="ED140" s="62"/>
      <c r="EE140" s="62"/>
      <c r="EF140" s="62"/>
      <c r="EG140" s="62"/>
      <c r="EH140" s="62"/>
      <c r="EI140" s="62"/>
      <c r="EJ140" s="62"/>
      <c r="EK140" s="62"/>
      <c r="EL140" s="62"/>
      <c r="EM140" s="62"/>
      <c r="EN140" s="62"/>
      <c r="EO140" s="62"/>
      <c r="EP140" s="62"/>
      <c r="EQ140" s="62"/>
      <c r="ER140" s="62"/>
      <c r="ES140" s="62"/>
      <c r="ET140" s="62"/>
      <c r="EU140" s="62"/>
      <c r="EV140" s="62"/>
      <c r="EW140" s="62"/>
      <c r="EX140" s="62"/>
      <c r="EY140" s="62"/>
      <c r="EZ140" s="62"/>
      <c r="FA140" s="62"/>
      <c r="FB140" s="62"/>
      <c r="FC140" s="62"/>
      <c r="FD140" s="62"/>
      <c r="FE140" s="62"/>
      <c r="FF140" s="62"/>
      <c r="FG140" s="62"/>
      <c r="FH140" s="62"/>
      <c r="FI140" s="62"/>
      <c r="FJ140" s="62"/>
      <c r="FK140" s="62"/>
      <c r="FL140" s="62"/>
      <c r="FM140" s="62"/>
      <c r="FN140" s="62"/>
      <c r="FO140" s="62"/>
      <c r="FP140" s="62"/>
      <c r="FQ140" s="62"/>
      <c r="FR140" s="62"/>
      <c r="FS140" s="62"/>
      <c r="FT140" s="62"/>
      <c r="FU140" s="62"/>
      <c r="FV140" s="62"/>
      <c r="FW140" s="62"/>
      <c r="FX140" s="62"/>
      <c r="FY140" s="62"/>
      <c r="FZ140" s="62"/>
      <c r="GA140" s="62"/>
      <c r="GB140" s="62"/>
      <c r="GC140" s="62"/>
      <c r="GD140" s="62"/>
      <c r="GE140" s="62"/>
      <c r="GF140" s="62"/>
      <c r="GG140" s="62"/>
      <c r="GH140" s="62"/>
      <c r="GI140" s="62"/>
      <c r="GJ140" s="62"/>
      <c r="GK140" s="62"/>
      <c r="GL140" s="62"/>
      <c r="GM140" s="62"/>
      <c r="GN140" s="62"/>
      <c r="GO140" s="62"/>
      <c r="GP140" s="62"/>
      <c r="GQ140" s="62"/>
      <c r="GR140" s="62"/>
      <c r="GS140" s="62"/>
      <c r="GT140" s="62"/>
      <c r="GU140" s="62"/>
      <c r="GV140" s="62"/>
      <c r="GW140" s="62"/>
      <c r="GX140" s="62"/>
      <c r="GY140" s="62"/>
      <c r="GZ140" s="62"/>
      <c r="HA140" s="62"/>
      <c r="HB140" s="62"/>
      <c r="HC140" s="62"/>
      <c r="HD140" s="62"/>
      <c r="HE140" s="62"/>
      <c r="HF140" s="62"/>
      <c r="HG140" s="62"/>
      <c r="HH140" s="62"/>
      <c r="HI140" s="62"/>
      <c r="HJ140" s="62"/>
      <c r="HK140" s="62"/>
      <c r="HL140" s="62"/>
      <c r="HM140" s="62"/>
      <c r="HN140" s="62"/>
      <c r="HO140" s="62"/>
      <c r="HP140" s="62"/>
      <c r="HQ140" s="62"/>
      <c r="HR140" s="62"/>
      <c r="HS140" s="62"/>
      <c r="HT140" s="62"/>
      <c r="HU140" s="62"/>
      <c r="HV140" s="62"/>
      <c r="HW140" s="62"/>
      <c r="HX140" s="62"/>
      <c r="HY140" s="62"/>
      <c r="HZ140" s="62"/>
      <c r="IA140" s="62"/>
      <c r="IB140" s="62"/>
      <c r="IC140" s="62"/>
      <c r="ID140" s="62"/>
      <c r="IE140" s="62"/>
      <c r="IF140" s="62"/>
      <c r="IG140" s="62"/>
      <c r="IH140" s="62"/>
      <c r="II140" s="62"/>
      <c r="IJ140" s="62"/>
      <c r="IK140" s="62"/>
      <c r="IL140" s="62"/>
      <c r="IM140" s="62"/>
      <c r="IN140" s="62"/>
      <c r="IO140" s="62"/>
      <c r="IP140" s="62"/>
      <c r="IQ140" s="62"/>
      <c r="IR140" s="62"/>
      <c r="IS140" s="62"/>
      <c r="IT140" s="62"/>
      <c r="IU140" s="62"/>
    </row>
    <row r="141" spans="1:255" s="9" customFormat="1" ht="12.75">
      <c r="A141" s="62"/>
      <c r="B141" s="62"/>
      <c r="C141" s="62"/>
      <c r="D141" s="62"/>
      <c r="E141" s="62"/>
      <c r="F141" s="62"/>
      <c r="G141" s="62"/>
      <c r="H141" s="77"/>
      <c r="I141" s="77"/>
      <c r="J141" s="77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2"/>
      <c r="AK141" s="62"/>
      <c r="AL141" s="62"/>
      <c r="AM141" s="62"/>
      <c r="AN141" s="62"/>
      <c r="AO141" s="62"/>
      <c r="AP141" s="62"/>
      <c r="AQ141" s="62"/>
      <c r="AR141" s="62"/>
      <c r="AS141" s="62"/>
      <c r="AT141" s="62"/>
      <c r="AU141" s="62"/>
      <c r="AV141" s="62"/>
      <c r="AW141" s="62"/>
      <c r="AX141" s="62"/>
      <c r="AY141" s="62"/>
      <c r="AZ141" s="62"/>
      <c r="BA141" s="62"/>
      <c r="BB141" s="62"/>
      <c r="BC141" s="62"/>
      <c r="BD141" s="62"/>
      <c r="BE141" s="62"/>
      <c r="BF141" s="62"/>
      <c r="BG141" s="62"/>
      <c r="BH141" s="62"/>
      <c r="BI141" s="62"/>
      <c r="BJ141" s="62"/>
      <c r="BK141" s="62"/>
      <c r="BL141" s="62"/>
      <c r="BM141" s="62"/>
      <c r="BN141" s="62"/>
      <c r="BO141" s="62"/>
      <c r="BP141" s="62"/>
      <c r="BQ141" s="62"/>
      <c r="BR141" s="62"/>
      <c r="BS141" s="62"/>
      <c r="BT141" s="62"/>
      <c r="BU141" s="62"/>
      <c r="BV141" s="62"/>
      <c r="BW141" s="62"/>
      <c r="BX141" s="62"/>
      <c r="BY141" s="62"/>
      <c r="BZ141" s="62"/>
      <c r="CA141" s="62"/>
      <c r="CB141" s="62"/>
      <c r="CC141" s="62"/>
      <c r="CD141" s="62"/>
      <c r="CE141" s="62"/>
      <c r="CF141" s="62"/>
      <c r="CG141" s="62"/>
      <c r="CH141" s="62"/>
      <c r="CI141" s="62"/>
      <c r="CJ141" s="62"/>
      <c r="CK141" s="62"/>
      <c r="CL141" s="62"/>
      <c r="CM141" s="62"/>
      <c r="CN141" s="62"/>
      <c r="CO141" s="62"/>
      <c r="CP141" s="62"/>
      <c r="CQ141" s="62"/>
      <c r="CR141" s="62"/>
      <c r="CS141" s="62"/>
      <c r="CT141" s="62"/>
      <c r="CU141" s="62"/>
      <c r="CV141" s="62"/>
      <c r="CW141" s="62"/>
      <c r="CX141" s="62"/>
      <c r="CY141" s="62"/>
      <c r="CZ141" s="62"/>
      <c r="DA141" s="62"/>
      <c r="DB141" s="62"/>
      <c r="DC141" s="62"/>
      <c r="DD141" s="62"/>
      <c r="DE141" s="62"/>
      <c r="DF141" s="62"/>
      <c r="DG141" s="62"/>
      <c r="DH141" s="62"/>
      <c r="DI141" s="62"/>
      <c r="DJ141" s="62"/>
      <c r="DK141" s="62"/>
      <c r="DL141" s="62"/>
      <c r="DM141" s="62"/>
      <c r="DN141" s="62"/>
      <c r="DO141" s="62"/>
      <c r="DP141" s="62"/>
      <c r="DQ141" s="62"/>
      <c r="DR141" s="62"/>
      <c r="DS141" s="62"/>
      <c r="DT141" s="62"/>
      <c r="DU141" s="62"/>
      <c r="DV141" s="62"/>
      <c r="DW141" s="62"/>
      <c r="DX141" s="62"/>
      <c r="DY141" s="62"/>
      <c r="DZ141" s="62"/>
      <c r="EA141" s="62"/>
      <c r="EB141" s="62"/>
      <c r="EC141" s="62"/>
      <c r="ED141" s="62"/>
      <c r="EE141" s="62"/>
      <c r="EF141" s="62"/>
      <c r="EG141" s="62"/>
      <c r="EH141" s="62"/>
      <c r="EI141" s="62"/>
      <c r="EJ141" s="62"/>
      <c r="EK141" s="62"/>
      <c r="EL141" s="62"/>
      <c r="EM141" s="62"/>
      <c r="EN141" s="62"/>
      <c r="EO141" s="62"/>
      <c r="EP141" s="62"/>
      <c r="EQ141" s="62"/>
      <c r="ER141" s="62"/>
      <c r="ES141" s="62"/>
      <c r="ET141" s="62"/>
      <c r="EU141" s="62"/>
      <c r="EV141" s="62"/>
      <c r="EW141" s="62"/>
      <c r="EX141" s="62"/>
      <c r="EY141" s="62"/>
      <c r="EZ141" s="62"/>
      <c r="FA141" s="62"/>
      <c r="FB141" s="62"/>
      <c r="FC141" s="62"/>
      <c r="FD141" s="62"/>
      <c r="FE141" s="62"/>
      <c r="FF141" s="62"/>
      <c r="FG141" s="62"/>
      <c r="FH141" s="62"/>
      <c r="FI141" s="62"/>
      <c r="FJ141" s="62"/>
      <c r="FK141" s="62"/>
      <c r="FL141" s="62"/>
      <c r="FM141" s="62"/>
      <c r="FN141" s="62"/>
      <c r="FO141" s="62"/>
      <c r="FP141" s="62"/>
      <c r="FQ141" s="62"/>
      <c r="FR141" s="62"/>
      <c r="FS141" s="62"/>
      <c r="FT141" s="62"/>
      <c r="FU141" s="62"/>
      <c r="FV141" s="62"/>
      <c r="FW141" s="62"/>
      <c r="FX141" s="62"/>
      <c r="FY141" s="62"/>
      <c r="FZ141" s="62"/>
      <c r="GA141" s="62"/>
      <c r="GB141" s="62"/>
      <c r="GC141" s="62"/>
      <c r="GD141" s="62"/>
      <c r="GE141" s="62"/>
      <c r="GF141" s="62"/>
      <c r="GG141" s="62"/>
      <c r="GH141" s="62"/>
      <c r="GI141" s="62"/>
      <c r="GJ141" s="62"/>
      <c r="GK141" s="62"/>
      <c r="GL141" s="62"/>
      <c r="GM141" s="62"/>
      <c r="GN141" s="62"/>
      <c r="GO141" s="62"/>
      <c r="GP141" s="62"/>
      <c r="GQ141" s="62"/>
      <c r="GR141" s="62"/>
      <c r="GS141" s="62"/>
      <c r="GT141" s="62"/>
      <c r="GU141" s="62"/>
      <c r="GV141" s="62"/>
      <c r="GW141" s="62"/>
      <c r="GX141" s="62"/>
      <c r="GY141" s="62"/>
      <c r="GZ141" s="62"/>
      <c r="HA141" s="62"/>
      <c r="HB141" s="62"/>
      <c r="HC141" s="62"/>
      <c r="HD141" s="62"/>
      <c r="HE141" s="62"/>
      <c r="HF141" s="62"/>
      <c r="HG141" s="62"/>
      <c r="HH141" s="62"/>
      <c r="HI141" s="62"/>
      <c r="HJ141" s="62"/>
      <c r="HK141" s="62"/>
      <c r="HL141" s="62"/>
      <c r="HM141" s="62"/>
      <c r="HN141" s="62"/>
      <c r="HO141" s="62"/>
      <c r="HP141" s="62"/>
      <c r="HQ141" s="62"/>
      <c r="HR141" s="62"/>
      <c r="HS141" s="62"/>
      <c r="HT141" s="62"/>
      <c r="HU141" s="62"/>
      <c r="HV141" s="62"/>
      <c r="HW141" s="62"/>
      <c r="HX141" s="62"/>
      <c r="HY141" s="62"/>
      <c r="HZ141" s="62"/>
      <c r="IA141" s="62"/>
      <c r="IB141" s="62"/>
      <c r="IC141" s="62"/>
      <c r="ID141" s="62"/>
      <c r="IE141" s="62"/>
      <c r="IF141" s="62"/>
      <c r="IG141" s="62"/>
      <c r="IH141" s="62"/>
      <c r="II141" s="62"/>
      <c r="IJ141" s="62"/>
      <c r="IK141" s="62"/>
      <c r="IL141" s="62"/>
      <c r="IM141" s="62"/>
      <c r="IN141" s="62"/>
      <c r="IO141" s="62"/>
      <c r="IP141" s="62"/>
      <c r="IQ141" s="62"/>
      <c r="IR141" s="62"/>
      <c r="IS141" s="62"/>
      <c r="IT141" s="62"/>
      <c r="IU141" s="62"/>
    </row>
    <row r="142" spans="1:255" s="9" customFormat="1" ht="12.75">
      <c r="A142" s="62"/>
      <c r="B142" s="62"/>
      <c r="C142" s="62"/>
      <c r="D142" s="62"/>
      <c r="E142" s="62"/>
      <c r="F142" s="62"/>
      <c r="G142" s="62"/>
      <c r="H142" s="77"/>
      <c r="I142" s="77"/>
      <c r="J142" s="77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  <c r="AH142" s="62"/>
      <c r="AI142" s="62"/>
      <c r="AJ142" s="62"/>
      <c r="AK142" s="62"/>
      <c r="AL142" s="62"/>
      <c r="AM142" s="62"/>
      <c r="AN142" s="62"/>
      <c r="AO142" s="62"/>
      <c r="AP142" s="62"/>
      <c r="AQ142" s="62"/>
      <c r="AR142" s="62"/>
      <c r="AS142" s="62"/>
      <c r="AT142" s="62"/>
      <c r="AU142" s="62"/>
      <c r="AV142" s="62"/>
      <c r="AW142" s="62"/>
      <c r="AX142" s="62"/>
      <c r="AY142" s="62"/>
      <c r="AZ142" s="62"/>
      <c r="BA142" s="62"/>
      <c r="BB142" s="62"/>
      <c r="BC142" s="62"/>
      <c r="BD142" s="62"/>
      <c r="BE142" s="62"/>
      <c r="BF142" s="62"/>
      <c r="BG142" s="62"/>
      <c r="BH142" s="62"/>
      <c r="BI142" s="62"/>
      <c r="BJ142" s="62"/>
      <c r="BK142" s="62"/>
      <c r="BL142" s="62"/>
      <c r="BM142" s="62"/>
      <c r="BN142" s="62"/>
      <c r="BO142" s="62"/>
      <c r="BP142" s="62"/>
      <c r="BQ142" s="62"/>
      <c r="BR142" s="62"/>
      <c r="BS142" s="62"/>
      <c r="BT142" s="62"/>
      <c r="BU142" s="62"/>
      <c r="BV142" s="62"/>
      <c r="BW142" s="62"/>
      <c r="BX142" s="62"/>
      <c r="BY142" s="62"/>
      <c r="BZ142" s="62"/>
      <c r="CA142" s="62"/>
      <c r="CB142" s="62"/>
      <c r="CC142" s="62"/>
      <c r="CD142" s="62"/>
      <c r="CE142" s="62"/>
      <c r="CF142" s="62"/>
      <c r="CG142" s="62"/>
      <c r="CH142" s="62"/>
      <c r="CI142" s="62"/>
      <c r="CJ142" s="62"/>
      <c r="CK142" s="62"/>
      <c r="CL142" s="62"/>
      <c r="CM142" s="62"/>
      <c r="CN142" s="62"/>
      <c r="CO142" s="62"/>
      <c r="CP142" s="62"/>
      <c r="CQ142" s="62"/>
      <c r="CR142" s="62"/>
      <c r="CS142" s="62"/>
      <c r="CT142" s="62"/>
      <c r="CU142" s="62"/>
      <c r="CV142" s="62"/>
      <c r="CW142" s="62"/>
      <c r="CX142" s="62"/>
      <c r="CY142" s="62"/>
      <c r="CZ142" s="62"/>
      <c r="DA142" s="62"/>
      <c r="DB142" s="62"/>
      <c r="DC142" s="62"/>
      <c r="DD142" s="62"/>
      <c r="DE142" s="62"/>
      <c r="DF142" s="62"/>
      <c r="DG142" s="62"/>
      <c r="DH142" s="62"/>
      <c r="DI142" s="62"/>
      <c r="DJ142" s="62"/>
      <c r="DK142" s="62"/>
      <c r="DL142" s="62"/>
      <c r="DM142" s="62"/>
      <c r="DN142" s="62"/>
      <c r="DO142" s="62"/>
      <c r="DP142" s="62"/>
      <c r="DQ142" s="62"/>
      <c r="DR142" s="62"/>
      <c r="DS142" s="62"/>
      <c r="DT142" s="62"/>
      <c r="DU142" s="62"/>
      <c r="DV142" s="62"/>
      <c r="DW142" s="62"/>
      <c r="DX142" s="62"/>
      <c r="DY142" s="62"/>
      <c r="DZ142" s="62"/>
      <c r="EA142" s="62"/>
      <c r="EB142" s="62"/>
      <c r="EC142" s="62"/>
      <c r="ED142" s="62"/>
      <c r="EE142" s="62"/>
      <c r="EF142" s="62"/>
      <c r="EG142" s="62"/>
      <c r="EH142" s="62"/>
      <c r="EI142" s="62"/>
      <c r="EJ142" s="62"/>
      <c r="EK142" s="62"/>
      <c r="EL142" s="62"/>
      <c r="EM142" s="62"/>
      <c r="EN142" s="62"/>
      <c r="EO142" s="62"/>
      <c r="EP142" s="62"/>
      <c r="EQ142" s="62"/>
      <c r="ER142" s="62"/>
      <c r="ES142" s="62"/>
      <c r="ET142" s="62"/>
      <c r="EU142" s="62"/>
      <c r="EV142" s="62"/>
      <c r="EW142" s="62"/>
      <c r="EX142" s="62"/>
      <c r="EY142" s="62"/>
      <c r="EZ142" s="62"/>
      <c r="FA142" s="62"/>
      <c r="FB142" s="62"/>
      <c r="FC142" s="62"/>
      <c r="FD142" s="62"/>
      <c r="FE142" s="62"/>
      <c r="FF142" s="62"/>
      <c r="FG142" s="62"/>
      <c r="FH142" s="62"/>
      <c r="FI142" s="62"/>
      <c r="FJ142" s="62"/>
      <c r="FK142" s="62"/>
      <c r="FL142" s="62"/>
      <c r="FM142" s="62"/>
      <c r="FN142" s="62"/>
      <c r="FO142" s="62"/>
      <c r="FP142" s="62"/>
      <c r="FQ142" s="62"/>
      <c r="FR142" s="62"/>
      <c r="FS142" s="62"/>
      <c r="FT142" s="62"/>
      <c r="FU142" s="62"/>
      <c r="FV142" s="62"/>
      <c r="FW142" s="62"/>
      <c r="FX142" s="62"/>
      <c r="FY142" s="62"/>
      <c r="FZ142" s="62"/>
      <c r="GA142" s="62"/>
      <c r="GB142" s="62"/>
      <c r="GC142" s="62"/>
      <c r="GD142" s="62"/>
      <c r="GE142" s="62"/>
      <c r="GF142" s="62"/>
      <c r="GG142" s="62"/>
      <c r="GH142" s="62"/>
      <c r="GI142" s="62"/>
      <c r="GJ142" s="62"/>
      <c r="GK142" s="62"/>
      <c r="GL142" s="62"/>
      <c r="GM142" s="62"/>
      <c r="GN142" s="62"/>
      <c r="GO142" s="62"/>
      <c r="GP142" s="62"/>
      <c r="GQ142" s="62"/>
      <c r="GR142" s="62"/>
      <c r="GS142" s="62"/>
      <c r="GT142" s="62"/>
      <c r="GU142" s="62"/>
      <c r="GV142" s="62"/>
      <c r="GW142" s="62"/>
      <c r="GX142" s="62"/>
      <c r="GY142" s="62"/>
      <c r="GZ142" s="62"/>
      <c r="HA142" s="62"/>
      <c r="HB142" s="62"/>
      <c r="HC142" s="62"/>
      <c r="HD142" s="62"/>
      <c r="HE142" s="62"/>
      <c r="HF142" s="62"/>
      <c r="HG142" s="62"/>
      <c r="HH142" s="62"/>
      <c r="HI142" s="62"/>
      <c r="HJ142" s="62"/>
      <c r="HK142" s="62"/>
      <c r="HL142" s="62"/>
      <c r="HM142" s="62"/>
      <c r="HN142" s="62"/>
      <c r="HO142" s="62"/>
      <c r="HP142" s="62"/>
      <c r="HQ142" s="62"/>
      <c r="HR142" s="62"/>
      <c r="HS142" s="62"/>
      <c r="HT142" s="62"/>
      <c r="HU142" s="62"/>
      <c r="HV142" s="62"/>
      <c r="HW142" s="62"/>
      <c r="HX142" s="62"/>
      <c r="HY142" s="62"/>
      <c r="HZ142" s="62"/>
      <c r="IA142" s="62"/>
      <c r="IB142" s="62"/>
      <c r="IC142" s="62"/>
      <c r="ID142" s="62"/>
      <c r="IE142" s="62"/>
      <c r="IF142" s="62"/>
      <c r="IG142" s="62"/>
      <c r="IH142" s="62"/>
      <c r="II142" s="62"/>
      <c r="IJ142" s="62"/>
      <c r="IK142" s="62"/>
      <c r="IL142" s="62"/>
      <c r="IM142" s="62"/>
      <c r="IN142" s="62"/>
      <c r="IO142" s="62"/>
      <c r="IP142" s="62"/>
      <c r="IQ142" s="62"/>
      <c r="IR142" s="62"/>
      <c r="IS142" s="62"/>
      <c r="IT142" s="62"/>
      <c r="IU142" s="62"/>
    </row>
    <row r="143" spans="1:255" s="9" customFormat="1" ht="12.75">
      <c r="A143" s="62"/>
      <c r="B143" s="62"/>
      <c r="C143" s="62"/>
      <c r="D143" s="62"/>
      <c r="E143" s="62"/>
      <c r="F143" s="62"/>
      <c r="G143" s="62"/>
      <c r="H143" s="77"/>
      <c r="I143" s="77"/>
      <c r="J143" s="77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62"/>
      <c r="AK143" s="62"/>
      <c r="AL143" s="62"/>
      <c r="AM143" s="62"/>
      <c r="AN143" s="62"/>
      <c r="AO143" s="62"/>
      <c r="AP143" s="62"/>
      <c r="AQ143" s="62"/>
      <c r="AR143" s="62"/>
      <c r="AS143" s="62"/>
      <c r="AT143" s="62"/>
      <c r="AU143" s="62"/>
      <c r="AV143" s="62"/>
      <c r="AW143" s="62"/>
      <c r="AX143" s="62"/>
      <c r="AY143" s="62"/>
      <c r="AZ143" s="62"/>
      <c r="BA143" s="62"/>
      <c r="BB143" s="62"/>
      <c r="BC143" s="62"/>
      <c r="BD143" s="62"/>
      <c r="BE143" s="62"/>
      <c r="BF143" s="62"/>
      <c r="BG143" s="62"/>
      <c r="BH143" s="62"/>
      <c r="BI143" s="62"/>
      <c r="BJ143" s="62"/>
      <c r="BK143" s="62"/>
      <c r="BL143" s="62"/>
      <c r="BM143" s="62"/>
      <c r="BN143" s="62"/>
      <c r="BO143" s="62"/>
      <c r="BP143" s="62"/>
      <c r="BQ143" s="62"/>
      <c r="BR143" s="62"/>
      <c r="BS143" s="62"/>
      <c r="BT143" s="62"/>
      <c r="BU143" s="62"/>
      <c r="BV143" s="62"/>
      <c r="BW143" s="62"/>
      <c r="BX143" s="62"/>
      <c r="BY143" s="62"/>
      <c r="BZ143" s="62"/>
      <c r="CA143" s="62"/>
      <c r="CB143" s="62"/>
      <c r="CC143" s="62"/>
      <c r="CD143" s="62"/>
      <c r="CE143" s="62"/>
      <c r="CF143" s="62"/>
      <c r="CG143" s="62"/>
      <c r="CH143" s="62"/>
      <c r="CI143" s="62"/>
      <c r="CJ143" s="62"/>
      <c r="CK143" s="62"/>
      <c r="CL143" s="62"/>
      <c r="CM143" s="62"/>
      <c r="CN143" s="62"/>
      <c r="CO143" s="62"/>
      <c r="CP143" s="62"/>
      <c r="CQ143" s="62"/>
      <c r="CR143" s="62"/>
      <c r="CS143" s="62"/>
      <c r="CT143" s="62"/>
      <c r="CU143" s="62"/>
      <c r="CV143" s="62"/>
      <c r="CW143" s="62"/>
      <c r="CX143" s="62"/>
      <c r="CY143" s="62"/>
      <c r="CZ143" s="62"/>
      <c r="DA143" s="62"/>
      <c r="DB143" s="62"/>
      <c r="DC143" s="62"/>
      <c r="DD143" s="62"/>
      <c r="DE143" s="62"/>
      <c r="DF143" s="62"/>
      <c r="DG143" s="62"/>
      <c r="DH143" s="62"/>
      <c r="DI143" s="62"/>
      <c r="DJ143" s="62"/>
      <c r="DK143" s="62"/>
      <c r="DL143" s="62"/>
      <c r="DM143" s="62"/>
      <c r="DN143" s="62"/>
      <c r="DO143" s="62"/>
      <c r="DP143" s="62"/>
      <c r="DQ143" s="62"/>
      <c r="DR143" s="62"/>
      <c r="DS143" s="62"/>
      <c r="DT143" s="62"/>
      <c r="DU143" s="62"/>
      <c r="DV143" s="62"/>
      <c r="DW143" s="62"/>
      <c r="DX143" s="62"/>
      <c r="DY143" s="62"/>
      <c r="DZ143" s="62"/>
      <c r="EA143" s="62"/>
      <c r="EB143" s="62"/>
      <c r="EC143" s="62"/>
      <c r="ED143" s="62"/>
      <c r="EE143" s="62"/>
      <c r="EF143" s="62"/>
      <c r="EG143" s="62"/>
      <c r="EH143" s="62"/>
      <c r="EI143" s="62"/>
      <c r="EJ143" s="62"/>
      <c r="EK143" s="62"/>
      <c r="EL143" s="62"/>
      <c r="EM143" s="62"/>
      <c r="EN143" s="62"/>
      <c r="EO143" s="62"/>
      <c r="EP143" s="62"/>
      <c r="EQ143" s="62"/>
      <c r="ER143" s="62"/>
      <c r="ES143" s="62"/>
      <c r="ET143" s="62"/>
      <c r="EU143" s="62"/>
      <c r="EV143" s="62"/>
      <c r="EW143" s="62"/>
      <c r="EX143" s="62"/>
      <c r="EY143" s="62"/>
      <c r="EZ143" s="62"/>
      <c r="FA143" s="62"/>
      <c r="FB143" s="62"/>
      <c r="FC143" s="62"/>
      <c r="FD143" s="62"/>
      <c r="FE143" s="62"/>
      <c r="FF143" s="62"/>
      <c r="FG143" s="62"/>
      <c r="FH143" s="62"/>
      <c r="FI143" s="62"/>
      <c r="FJ143" s="62"/>
      <c r="FK143" s="62"/>
      <c r="FL143" s="62"/>
      <c r="FM143" s="62"/>
      <c r="FN143" s="62"/>
      <c r="FO143" s="62"/>
      <c r="FP143" s="62"/>
      <c r="FQ143" s="62"/>
      <c r="FR143" s="62"/>
      <c r="FS143" s="62"/>
      <c r="FT143" s="62"/>
      <c r="FU143" s="62"/>
      <c r="FV143" s="62"/>
      <c r="FW143" s="62"/>
      <c r="FX143" s="62"/>
      <c r="FY143" s="62"/>
      <c r="FZ143" s="62"/>
      <c r="GA143" s="62"/>
      <c r="GB143" s="62"/>
      <c r="GC143" s="62"/>
      <c r="GD143" s="62"/>
      <c r="GE143" s="62"/>
      <c r="GF143" s="62"/>
      <c r="GG143" s="62"/>
      <c r="GH143" s="62"/>
      <c r="GI143" s="62"/>
      <c r="GJ143" s="62"/>
      <c r="GK143" s="62"/>
      <c r="GL143" s="62"/>
      <c r="GM143" s="62"/>
      <c r="GN143" s="62"/>
      <c r="GO143" s="62"/>
      <c r="GP143" s="62"/>
      <c r="GQ143" s="62"/>
      <c r="GR143" s="62"/>
      <c r="GS143" s="62"/>
      <c r="GT143" s="62"/>
      <c r="GU143" s="62"/>
      <c r="GV143" s="62"/>
      <c r="GW143" s="62"/>
      <c r="GX143" s="62"/>
      <c r="GY143" s="62"/>
      <c r="GZ143" s="62"/>
      <c r="HA143" s="62"/>
      <c r="HB143" s="62"/>
      <c r="HC143" s="62"/>
      <c r="HD143" s="62"/>
      <c r="HE143" s="62"/>
      <c r="HF143" s="62"/>
      <c r="HG143" s="62"/>
      <c r="HH143" s="62"/>
      <c r="HI143" s="62"/>
      <c r="HJ143" s="62"/>
      <c r="HK143" s="62"/>
      <c r="HL143" s="62"/>
      <c r="HM143" s="62"/>
      <c r="HN143" s="62"/>
      <c r="HO143" s="62"/>
      <c r="HP143" s="62"/>
      <c r="HQ143" s="62"/>
      <c r="HR143" s="62"/>
      <c r="HS143" s="62"/>
      <c r="HT143" s="62"/>
      <c r="HU143" s="62"/>
      <c r="HV143" s="62"/>
      <c r="HW143" s="62"/>
      <c r="HX143" s="62"/>
      <c r="HY143" s="62"/>
      <c r="HZ143" s="62"/>
      <c r="IA143" s="62"/>
      <c r="IB143" s="62"/>
      <c r="IC143" s="62"/>
      <c r="ID143" s="62"/>
      <c r="IE143" s="62"/>
      <c r="IF143" s="62"/>
      <c r="IG143" s="62"/>
      <c r="IH143" s="62"/>
      <c r="II143" s="62"/>
      <c r="IJ143" s="62"/>
      <c r="IK143" s="62"/>
      <c r="IL143" s="62"/>
      <c r="IM143" s="62"/>
      <c r="IN143" s="62"/>
      <c r="IO143" s="62"/>
      <c r="IP143" s="62"/>
      <c r="IQ143" s="62"/>
      <c r="IR143" s="62"/>
      <c r="IS143" s="62"/>
      <c r="IT143" s="62"/>
      <c r="IU143" s="62"/>
    </row>
    <row r="144" spans="1:255" s="9" customFormat="1" ht="12.75">
      <c r="A144" s="62"/>
      <c r="B144" s="62"/>
      <c r="C144" s="62"/>
      <c r="D144" s="62"/>
      <c r="E144" s="62"/>
      <c r="F144" s="62"/>
      <c r="G144" s="62"/>
      <c r="H144" s="77"/>
      <c r="I144" s="77"/>
      <c r="J144" s="77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  <c r="AJ144" s="62"/>
      <c r="AK144" s="62"/>
      <c r="AL144" s="62"/>
      <c r="AM144" s="62"/>
      <c r="AN144" s="62"/>
      <c r="AO144" s="62"/>
      <c r="AP144" s="62"/>
      <c r="AQ144" s="62"/>
      <c r="AR144" s="62"/>
      <c r="AS144" s="62"/>
      <c r="AT144" s="62"/>
      <c r="AU144" s="62"/>
      <c r="AV144" s="62"/>
      <c r="AW144" s="62"/>
      <c r="AX144" s="62"/>
      <c r="AY144" s="62"/>
      <c r="AZ144" s="62"/>
      <c r="BA144" s="62"/>
      <c r="BB144" s="62"/>
      <c r="BC144" s="62"/>
      <c r="BD144" s="62"/>
      <c r="BE144" s="62"/>
      <c r="BF144" s="62"/>
      <c r="BG144" s="62"/>
      <c r="BH144" s="62"/>
      <c r="BI144" s="62"/>
      <c r="BJ144" s="62"/>
      <c r="BK144" s="62"/>
      <c r="BL144" s="62"/>
      <c r="BM144" s="62"/>
      <c r="BN144" s="62"/>
      <c r="BO144" s="62"/>
      <c r="BP144" s="62"/>
      <c r="BQ144" s="62"/>
      <c r="BR144" s="62"/>
      <c r="BS144" s="62"/>
      <c r="BT144" s="62"/>
      <c r="BU144" s="62"/>
      <c r="BV144" s="62"/>
      <c r="BW144" s="62"/>
      <c r="BX144" s="62"/>
      <c r="BY144" s="62"/>
      <c r="BZ144" s="62"/>
      <c r="CA144" s="62"/>
      <c r="CB144" s="62"/>
      <c r="CC144" s="62"/>
      <c r="CD144" s="62"/>
      <c r="CE144" s="62"/>
      <c r="CF144" s="62"/>
      <c r="CG144" s="62"/>
      <c r="CH144" s="62"/>
      <c r="CI144" s="62"/>
      <c r="CJ144" s="62"/>
      <c r="CK144" s="62"/>
      <c r="CL144" s="62"/>
      <c r="CM144" s="62"/>
      <c r="CN144" s="62"/>
      <c r="CO144" s="62"/>
      <c r="CP144" s="62"/>
      <c r="CQ144" s="62"/>
      <c r="CR144" s="62"/>
      <c r="CS144" s="62"/>
      <c r="CT144" s="62"/>
      <c r="CU144" s="62"/>
      <c r="CV144" s="62"/>
      <c r="CW144" s="62"/>
      <c r="CX144" s="62"/>
      <c r="CY144" s="62"/>
      <c r="CZ144" s="62"/>
      <c r="DA144" s="62"/>
      <c r="DB144" s="62"/>
      <c r="DC144" s="62"/>
      <c r="DD144" s="62"/>
      <c r="DE144" s="62"/>
      <c r="DF144" s="62"/>
      <c r="DG144" s="62"/>
      <c r="DH144" s="62"/>
      <c r="DI144" s="62"/>
      <c r="DJ144" s="62"/>
      <c r="DK144" s="62"/>
      <c r="DL144" s="62"/>
      <c r="DM144" s="62"/>
      <c r="DN144" s="62"/>
      <c r="DO144" s="62"/>
      <c r="DP144" s="62"/>
      <c r="DQ144" s="62"/>
      <c r="DR144" s="62"/>
      <c r="DS144" s="62"/>
      <c r="DT144" s="62"/>
      <c r="DU144" s="62"/>
      <c r="DV144" s="62"/>
      <c r="DW144" s="62"/>
      <c r="DX144" s="62"/>
      <c r="DY144" s="62"/>
      <c r="DZ144" s="62"/>
      <c r="EA144" s="62"/>
      <c r="EB144" s="62"/>
      <c r="EC144" s="62"/>
      <c r="ED144" s="62"/>
      <c r="EE144" s="62"/>
      <c r="EF144" s="62"/>
      <c r="EG144" s="62"/>
      <c r="EH144" s="62"/>
      <c r="EI144" s="62"/>
      <c r="EJ144" s="62"/>
      <c r="EK144" s="62"/>
      <c r="EL144" s="62"/>
      <c r="EM144" s="62"/>
      <c r="EN144" s="62"/>
      <c r="EO144" s="62"/>
      <c r="EP144" s="62"/>
      <c r="EQ144" s="62"/>
      <c r="ER144" s="62"/>
      <c r="ES144" s="62"/>
      <c r="ET144" s="62"/>
      <c r="EU144" s="62"/>
      <c r="EV144" s="62"/>
      <c r="EW144" s="62"/>
      <c r="EX144" s="62"/>
      <c r="EY144" s="62"/>
      <c r="EZ144" s="62"/>
      <c r="FA144" s="62"/>
      <c r="FB144" s="62"/>
      <c r="FC144" s="62"/>
      <c r="FD144" s="62"/>
      <c r="FE144" s="62"/>
      <c r="FF144" s="62"/>
      <c r="FG144" s="62"/>
      <c r="FH144" s="62"/>
      <c r="FI144" s="62"/>
      <c r="FJ144" s="62"/>
      <c r="FK144" s="62"/>
      <c r="FL144" s="62"/>
      <c r="FM144" s="62"/>
      <c r="FN144" s="62"/>
      <c r="FO144" s="62"/>
      <c r="FP144" s="62"/>
      <c r="FQ144" s="62"/>
      <c r="FR144" s="62"/>
      <c r="FS144" s="62"/>
      <c r="FT144" s="62"/>
      <c r="FU144" s="62"/>
      <c r="FV144" s="62"/>
      <c r="FW144" s="62"/>
      <c r="FX144" s="62"/>
      <c r="FY144" s="62"/>
      <c r="FZ144" s="62"/>
      <c r="GA144" s="62"/>
      <c r="GB144" s="62"/>
      <c r="GC144" s="62"/>
      <c r="GD144" s="62"/>
      <c r="GE144" s="62"/>
      <c r="GF144" s="62"/>
      <c r="GG144" s="62"/>
      <c r="GH144" s="62"/>
      <c r="GI144" s="62"/>
      <c r="GJ144" s="62"/>
      <c r="GK144" s="62"/>
      <c r="GL144" s="62"/>
      <c r="GM144" s="62"/>
      <c r="GN144" s="62"/>
      <c r="GO144" s="62"/>
      <c r="GP144" s="62"/>
      <c r="GQ144" s="62"/>
      <c r="GR144" s="62"/>
      <c r="GS144" s="62"/>
      <c r="GT144" s="62"/>
      <c r="GU144" s="62"/>
      <c r="GV144" s="62"/>
      <c r="GW144" s="62"/>
      <c r="GX144" s="62"/>
      <c r="GY144" s="62"/>
      <c r="GZ144" s="62"/>
      <c r="HA144" s="62"/>
      <c r="HB144" s="62"/>
      <c r="HC144" s="62"/>
      <c r="HD144" s="62"/>
      <c r="HE144" s="62"/>
      <c r="HF144" s="62"/>
      <c r="HG144" s="62"/>
      <c r="HH144" s="62"/>
      <c r="HI144" s="62"/>
      <c r="HJ144" s="62"/>
      <c r="HK144" s="62"/>
      <c r="HL144" s="62"/>
      <c r="HM144" s="62"/>
      <c r="HN144" s="62"/>
      <c r="HO144" s="62"/>
      <c r="HP144" s="62"/>
      <c r="HQ144" s="62"/>
      <c r="HR144" s="62"/>
      <c r="HS144" s="62"/>
      <c r="HT144" s="62"/>
      <c r="HU144" s="62"/>
      <c r="HV144" s="62"/>
      <c r="HW144" s="62"/>
      <c r="HX144" s="62"/>
      <c r="HY144" s="62"/>
      <c r="HZ144" s="62"/>
      <c r="IA144" s="62"/>
      <c r="IB144" s="62"/>
      <c r="IC144" s="62"/>
      <c r="ID144" s="62"/>
      <c r="IE144" s="62"/>
      <c r="IF144" s="62"/>
      <c r="IG144" s="62"/>
      <c r="IH144" s="62"/>
      <c r="II144" s="62"/>
      <c r="IJ144" s="62"/>
      <c r="IK144" s="62"/>
      <c r="IL144" s="62"/>
      <c r="IM144" s="62"/>
      <c r="IN144" s="62"/>
      <c r="IO144" s="62"/>
      <c r="IP144" s="62"/>
      <c r="IQ144" s="62"/>
      <c r="IR144" s="62"/>
      <c r="IS144" s="62"/>
      <c r="IT144" s="62"/>
      <c r="IU144" s="62"/>
    </row>
    <row r="145" spans="1:255" s="9" customFormat="1" ht="12.75">
      <c r="A145" s="62"/>
      <c r="B145" s="62"/>
      <c r="C145" s="62"/>
      <c r="D145" s="62"/>
      <c r="E145" s="62"/>
      <c r="F145" s="62"/>
      <c r="G145" s="62"/>
      <c r="H145" s="77"/>
      <c r="I145" s="77"/>
      <c r="J145" s="77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  <c r="AJ145" s="62"/>
      <c r="AK145" s="62"/>
      <c r="AL145" s="62"/>
      <c r="AM145" s="62"/>
      <c r="AN145" s="62"/>
      <c r="AO145" s="62"/>
      <c r="AP145" s="62"/>
      <c r="AQ145" s="62"/>
      <c r="AR145" s="62"/>
      <c r="AS145" s="62"/>
      <c r="AT145" s="62"/>
      <c r="AU145" s="62"/>
      <c r="AV145" s="62"/>
      <c r="AW145" s="62"/>
      <c r="AX145" s="62"/>
      <c r="AY145" s="62"/>
      <c r="AZ145" s="62"/>
      <c r="BA145" s="62"/>
      <c r="BB145" s="62"/>
      <c r="BC145" s="62"/>
      <c r="BD145" s="62"/>
      <c r="BE145" s="62"/>
      <c r="BF145" s="62"/>
      <c r="BG145" s="62"/>
      <c r="BH145" s="62"/>
      <c r="BI145" s="62"/>
      <c r="BJ145" s="62"/>
      <c r="BK145" s="62"/>
      <c r="BL145" s="62"/>
      <c r="BM145" s="62"/>
      <c r="BN145" s="62"/>
      <c r="BO145" s="62"/>
      <c r="BP145" s="62"/>
      <c r="BQ145" s="62"/>
      <c r="BR145" s="62"/>
      <c r="BS145" s="62"/>
      <c r="BT145" s="62"/>
      <c r="BU145" s="62"/>
      <c r="BV145" s="62"/>
      <c r="BW145" s="62"/>
      <c r="BX145" s="62"/>
      <c r="BY145" s="62"/>
      <c r="BZ145" s="62"/>
      <c r="CA145" s="62"/>
      <c r="CB145" s="62"/>
      <c r="CC145" s="62"/>
      <c r="CD145" s="62"/>
      <c r="CE145" s="62"/>
      <c r="CF145" s="62"/>
      <c r="CG145" s="62"/>
      <c r="CH145" s="62"/>
      <c r="CI145" s="62"/>
      <c r="CJ145" s="62"/>
      <c r="CK145" s="62"/>
      <c r="CL145" s="62"/>
      <c r="CM145" s="62"/>
      <c r="CN145" s="62"/>
      <c r="CO145" s="62"/>
      <c r="CP145" s="62"/>
      <c r="CQ145" s="62"/>
      <c r="CR145" s="62"/>
      <c r="CS145" s="62"/>
      <c r="CT145" s="62"/>
      <c r="CU145" s="62"/>
      <c r="CV145" s="62"/>
      <c r="CW145" s="62"/>
      <c r="CX145" s="62"/>
      <c r="CY145" s="62"/>
      <c r="CZ145" s="62"/>
      <c r="DA145" s="62"/>
      <c r="DB145" s="62"/>
      <c r="DC145" s="62"/>
      <c r="DD145" s="62"/>
      <c r="DE145" s="62"/>
      <c r="DF145" s="62"/>
      <c r="DG145" s="62"/>
      <c r="DH145" s="62"/>
      <c r="DI145" s="62"/>
      <c r="DJ145" s="62"/>
      <c r="DK145" s="62"/>
      <c r="DL145" s="62"/>
      <c r="DM145" s="62"/>
      <c r="DN145" s="62"/>
      <c r="DO145" s="62"/>
      <c r="DP145" s="62"/>
      <c r="DQ145" s="62"/>
      <c r="DR145" s="62"/>
      <c r="DS145" s="62"/>
      <c r="DT145" s="62"/>
      <c r="DU145" s="62"/>
      <c r="DV145" s="62"/>
      <c r="DW145" s="62"/>
      <c r="DX145" s="62"/>
      <c r="DY145" s="62"/>
      <c r="DZ145" s="62"/>
      <c r="EA145" s="62"/>
      <c r="EB145" s="62"/>
      <c r="EC145" s="62"/>
      <c r="ED145" s="62"/>
      <c r="EE145" s="62"/>
      <c r="EF145" s="62"/>
      <c r="EG145" s="62"/>
      <c r="EH145" s="62"/>
      <c r="EI145" s="62"/>
      <c r="EJ145" s="62"/>
      <c r="EK145" s="62"/>
      <c r="EL145" s="62"/>
      <c r="EM145" s="62"/>
      <c r="EN145" s="62"/>
      <c r="EO145" s="62"/>
      <c r="EP145" s="62"/>
      <c r="EQ145" s="62"/>
      <c r="ER145" s="62"/>
      <c r="ES145" s="62"/>
      <c r="ET145" s="62"/>
      <c r="EU145" s="62"/>
      <c r="EV145" s="62"/>
      <c r="EW145" s="62"/>
      <c r="EX145" s="62"/>
      <c r="EY145" s="62"/>
      <c r="EZ145" s="62"/>
      <c r="FA145" s="62"/>
      <c r="FB145" s="62"/>
      <c r="FC145" s="62"/>
      <c r="FD145" s="62"/>
      <c r="FE145" s="62"/>
      <c r="FF145" s="62"/>
      <c r="FG145" s="62"/>
      <c r="FH145" s="62"/>
      <c r="FI145" s="62"/>
      <c r="FJ145" s="62"/>
      <c r="FK145" s="62"/>
      <c r="FL145" s="62"/>
      <c r="FM145" s="62"/>
      <c r="FN145" s="62"/>
      <c r="FO145" s="62"/>
      <c r="FP145" s="62"/>
      <c r="FQ145" s="62"/>
      <c r="FR145" s="62"/>
      <c r="FS145" s="62"/>
      <c r="FT145" s="62"/>
      <c r="FU145" s="62"/>
      <c r="FV145" s="62"/>
      <c r="FW145" s="62"/>
      <c r="FX145" s="62"/>
      <c r="FY145" s="62"/>
      <c r="FZ145" s="62"/>
      <c r="GA145" s="62"/>
      <c r="GB145" s="62"/>
      <c r="GC145" s="62"/>
      <c r="GD145" s="62"/>
      <c r="GE145" s="62"/>
      <c r="GF145" s="62"/>
      <c r="GG145" s="62"/>
      <c r="GH145" s="62"/>
      <c r="GI145" s="62"/>
      <c r="GJ145" s="62"/>
      <c r="GK145" s="62"/>
      <c r="GL145" s="62"/>
      <c r="GM145" s="62"/>
      <c r="GN145" s="62"/>
      <c r="GO145" s="62"/>
      <c r="GP145" s="62"/>
      <c r="GQ145" s="62"/>
      <c r="GR145" s="62"/>
      <c r="GS145" s="62"/>
      <c r="GT145" s="62"/>
      <c r="GU145" s="62"/>
      <c r="GV145" s="62"/>
      <c r="GW145" s="62"/>
      <c r="GX145" s="62"/>
      <c r="GY145" s="62"/>
      <c r="GZ145" s="62"/>
      <c r="HA145" s="62"/>
      <c r="HB145" s="62"/>
      <c r="HC145" s="62"/>
      <c r="HD145" s="62"/>
      <c r="HE145" s="62"/>
      <c r="HF145" s="62"/>
      <c r="HG145" s="62"/>
      <c r="HH145" s="62"/>
      <c r="HI145" s="62"/>
      <c r="HJ145" s="62"/>
      <c r="HK145" s="62"/>
      <c r="HL145" s="62"/>
      <c r="HM145" s="62"/>
      <c r="HN145" s="62"/>
      <c r="HO145" s="62"/>
      <c r="HP145" s="62"/>
      <c r="HQ145" s="62"/>
      <c r="HR145" s="62"/>
      <c r="HS145" s="62"/>
      <c r="HT145" s="62"/>
      <c r="HU145" s="62"/>
      <c r="HV145" s="62"/>
      <c r="HW145" s="62"/>
      <c r="HX145" s="62"/>
      <c r="HY145" s="62"/>
      <c r="HZ145" s="62"/>
      <c r="IA145" s="62"/>
      <c r="IB145" s="62"/>
      <c r="IC145" s="62"/>
      <c r="ID145" s="62"/>
      <c r="IE145" s="62"/>
      <c r="IF145" s="62"/>
      <c r="IG145" s="62"/>
      <c r="IH145" s="62"/>
      <c r="II145" s="62"/>
      <c r="IJ145" s="62"/>
      <c r="IK145" s="62"/>
      <c r="IL145" s="62"/>
      <c r="IM145" s="62"/>
      <c r="IN145" s="62"/>
      <c r="IO145" s="62"/>
      <c r="IP145" s="62"/>
      <c r="IQ145" s="62"/>
      <c r="IR145" s="62"/>
      <c r="IS145" s="62"/>
      <c r="IT145" s="62"/>
      <c r="IU145" s="62"/>
    </row>
    <row r="146" spans="1:255" s="9" customFormat="1" ht="12.75">
      <c r="A146" s="62"/>
      <c r="B146" s="62"/>
      <c r="C146" s="62"/>
      <c r="D146" s="62"/>
      <c r="E146" s="62"/>
      <c r="F146" s="62"/>
      <c r="G146" s="62"/>
      <c r="H146" s="77"/>
      <c r="I146" s="77"/>
      <c r="J146" s="77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  <c r="AJ146" s="62"/>
      <c r="AK146" s="62"/>
      <c r="AL146" s="62"/>
      <c r="AM146" s="62"/>
      <c r="AN146" s="62"/>
      <c r="AO146" s="62"/>
      <c r="AP146" s="62"/>
      <c r="AQ146" s="62"/>
      <c r="AR146" s="62"/>
      <c r="AS146" s="62"/>
      <c r="AT146" s="62"/>
      <c r="AU146" s="62"/>
      <c r="AV146" s="62"/>
      <c r="AW146" s="62"/>
      <c r="AX146" s="62"/>
      <c r="AY146" s="62"/>
      <c r="AZ146" s="62"/>
      <c r="BA146" s="62"/>
      <c r="BB146" s="62"/>
      <c r="BC146" s="62"/>
      <c r="BD146" s="62"/>
      <c r="BE146" s="62"/>
      <c r="BF146" s="62"/>
      <c r="BG146" s="62"/>
      <c r="BH146" s="62"/>
      <c r="BI146" s="62"/>
      <c r="BJ146" s="62"/>
      <c r="BK146" s="62"/>
      <c r="BL146" s="62"/>
      <c r="BM146" s="62"/>
      <c r="BN146" s="62"/>
      <c r="BO146" s="62"/>
      <c r="BP146" s="62"/>
      <c r="BQ146" s="62"/>
      <c r="BR146" s="62"/>
      <c r="BS146" s="62"/>
      <c r="BT146" s="62"/>
      <c r="BU146" s="62"/>
      <c r="BV146" s="62"/>
      <c r="BW146" s="62"/>
      <c r="BX146" s="62"/>
      <c r="BY146" s="62"/>
      <c r="BZ146" s="62"/>
      <c r="CA146" s="62"/>
      <c r="CB146" s="62"/>
      <c r="CC146" s="62"/>
      <c r="CD146" s="62"/>
      <c r="CE146" s="62"/>
      <c r="CF146" s="62"/>
      <c r="CG146" s="62"/>
      <c r="CH146" s="62"/>
      <c r="CI146" s="62"/>
      <c r="CJ146" s="62"/>
      <c r="CK146" s="62"/>
      <c r="CL146" s="62"/>
      <c r="CM146" s="62"/>
      <c r="CN146" s="62"/>
      <c r="CO146" s="62"/>
      <c r="CP146" s="62"/>
      <c r="CQ146" s="62"/>
      <c r="CR146" s="62"/>
      <c r="CS146" s="62"/>
      <c r="CT146" s="62"/>
      <c r="CU146" s="62"/>
      <c r="CV146" s="62"/>
      <c r="CW146" s="62"/>
      <c r="CX146" s="62"/>
      <c r="CY146" s="62"/>
      <c r="CZ146" s="62"/>
      <c r="DA146" s="62"/>
      <c r="DB146" s="62"/>
      <c r="DC146" s="62"/>
      <c r="DD146" s="62"/>
      <c r="DE146" s="62"/>
      <c r="DF146" s="62"/>
      <c r="DG146" s="62"/>
      <c r="DH146" s="62"/>
      <c r="DI146" s="62"/>
      <c r="DJ146" s="62"/>
      <c r="DK146" s="62"/>
      <c r="DL146" s="62"/>
      <c r="DM146" s="62"/>
      <c r="DN146" s="62"/>
      <c r="DO146" s="62"/>
      <c r="DP146" s="62"/>
      <c r="DQ146" s="62"/>
      <c r="DR146" s="62"/>
      <c r="DS146" s="62"/>
      <c r="DT146" s="62"/>
      <c r="DU146" s="62"/>
      <c r="DV146" s="62"/>
      <c r="DW146" s="62"/>
      <c r="DX146" s="62"/>
      <c r="DY146" s="62"/>
      <c r="DZ146" s="62"/>
      <c r="EA146" s="62"/>
      <c r="EB146" s="62"/>
      <c r="EC146" s="62"/>
      <c r="ED146" s="62"/>
      <c r="EE146" s="62"/>
      <c r="EF146" s="62"/>
      <c r="EG146" s="62"/>
      <c r="EH146" s="62"/>
      <c r="EI146" s="62"/>
      <c r="EJ146" s="62"/>
      <c r="EK146" s="62"/>
      <c r="EL146" s="62"/>
      <c r="EM146" s="62"/>
      <c r="EN146" s="62"/>
      <c r="EO146" s="62"/>
      <c r="EP146" s="62"/>
      <c r="EQ146" s="62"/>
      <c r="ER146" s="62"/>
      <c r="ES146" s="62"/>
      <c r="ET146" s="62"/>
      <c r="EU146" s="62"/>
      <c r="EV146" s="62"/>
      <c r="EW146" s="62"/>
      <c r="EX146" s="62"/>
      <c r="EY146" s="62"/>
      <c r="EZ146" s="62"/>
      <c r="FA146" s="62"/>
      <c r="FB146" s="62"/>
      <c r="FC146" s="62"/>
      <c r="FD146" s="62"/>
      <c r="FE146" s="62"/>
      <c r="FF146" s="62"/>
      <c r="FG146" s="62"/>
      <c r="FH146" s="62"/>
      <c r="FI146" s="62"/>
      <c r="FJ146" s="62"/>
      <c r="FK146" s="62"/>
      <c r="FL146" s="62"/>
      <c r="FM146" s="62"/>
      <c r="FN146" s="62"/>
      <c r="FO146" s="62"/>
      <c r="FP146" s="62"/>
      <c r="FQ146" s="62"/>
      <c r="FR146" s="62"/>
      <c r="FS146" s="62"/>
      <c r="FT146" s="62"/>
      <c r="FU146" s="62"/>
      <c r="FV146" s="62"/>
      <c r="FW146" s="62"/>
      <c r="FX146" s="62"/>
      <c r="FY146" s="62"/>
      <c r="FZ146" s="62"/>
      <c r="GA146" s="62"/>
      <c r="GB146" s="62"/>
      <c r="GC146" s="62"/>
      <c r="GD146" s="62"/>
      <c r="GE146" s="62"/>
      <c r="GF146" s="62"/>
      <c r="GG146" s="62"/>
      <c r="GH146" s="62"/>
      <c r="GI146" s="62"/>
      <c r="GJ146" s="62"/>
      <c r="GK146" s="62"/>
      <c r="GL146" s="62"/>
      <c r="GM146" s="62"/>
      <c r="GN146" s="62"/>
      <c r="GO146" s="62"/>
      <c r="GP146" s="62"/>
      <c r="GQ146" s="62"/>
      <c r="GR146" s="62"/>
      <c r="GS146" s="62"/>
      <c r="GT146" s="62"/>
      <c r="GU146" s="62"/>
      <c r="GV146" s="62"/>
      <c r="GW146" s="62"/>
      <c r="GX146" s="62"/>
      <c r="GY146" s="62"/>
      <c r="GZ146" s="62"/>
      <c r="HA146" s="62"/>
      <c r="HB146" s="62"/>
      <c r="HC146" s="62"/>
      <c r="HD146" s="62"/>
      <c r="HE146" s="62"/>
      <c r="HF146" s="62"/>
      <c r="HG146" s="62"/>
      <c r="HH146" s="62"/>
      <c r="HI146" s="62"/>
      <c r="HJ146" s="62"/>
      <c r="HK146" s="62"/>
      <c r="HL146" s="62"/>
      <c r="HM146" s="62"/>
      <c r="HN146" s="62"/>
      <c r="HO146" s="62"/>
      <c r="HP146" s="62"/>
      <c r="HQ146" s="62"/>
      <c r="HR146" s="62"/>
      <c r="HS146" s="62"/>
      <c r="HT146" s="62"/>
      <c r="HU146" s="62"/>
      <c r="HV146" s="62"/>
      <c r="HW146" s="62"/>
      <c r="HX146" s="62"/>
      <c r="HY146" s="62"/>
      <c r="HZ146" s="62"/>
      <c r="IA146" s="62"/>
      <c r="IB146" s="62"/>
      <c r="IC146" s="62"/>
      <c r="ID146" s="62"/>
      <c r="IE146" s="62"/>
      <c r="IF146" s="62"/>
      <c r="IG146" s="62"/>
      <c r="IH146" s="62"/>
      <c r="II146" s="62"/>
      <c r="IJ146" s="62"/>
      <c r="IK146" s="62"/>
      <c r="IL146" s="62"/>
      <c r="IM146" s="62"/>
      <c r="IN146" s="62"/>
      <c r="IO146" s="62"/>
      <c r="IP146" s="62"/>
      <c r="IQ146" s="62"/>
      <c r="IR146" s="62"/>
      <c r="IS146" s="62"/>
      <c r="IT146" s="62"/>
      <c r="IU146" s="62"/>
    </row>
    <row r="147" spans="1:255" s="9" customFormat="1" ht="12.75">
      <c r="A147" s="62"/>
      <c r="B147" s="62"/>
      <c r="C147" s="62"/>
      <c r="D147" s="62"/>
      <c r="E147" s="62"/>
      <c r="F147" s="62"/>
      <c r="G147" s="62"/>
      <c r="H147" s="77"/>
      <c r="I147" s="77"/>
      <c r="J147" s="77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  <c r="AJ147" s="62"/>
      <c r="AK147" s="62"/>
      <c r="AL147" s="62"/>
      <c r="AM147" s="62"/>
      <c r="AN147" s="62"/>
      <c r="AO147" s="62"/>
      <c r="AP147" s="62"/>
      <c r="AQ147" s="62"/>
      <c r="AR147" s="62"/>
      <c r="AS147" s="62"/>
      <c r="AT147" s="62"/>
      <c r="AU147" s="62"/>
      <c r="AV147" s="62"/>
      <c r="AW147" s="62"/>
      <c r="AX147" s="62"/>
      <c r="AY147" s="62"/>
      <c r="AZ147" s="62"/>
      <c r="BA147" s="62"/>
      <c r="BB147" s="62"/>
      <c r="BC147" s="62"/>
      <c r="BD147" s="62"/>
      <c r="BE147" s="62"/>
      <c r="BF147" s="62"/>
      <c r="BG147" s="62"/>
      <c r="BH147" s="62"/>
      <c r="BI147" s="62"/>
      <c r="BJ147" s="62"/>
      <c r="BK147" s="62"/>
      <c r="BL147" s="62"/>
      <c r="BM147" s="62"/>
      <c r="BN147" s="62"/>
      <c r="BO147" s="62"/>
      <c r="BP147" s="62"/>
      <c r="BQ147" s="62"/>
      <c r="BR147" s="62"/>
      <c r="BS147" s="62"/>
      <c r="BT147" s="62"/>
      <c r="BU147" s="62"/>
      <c r="BV147" s="62"/>
      <c r="BW147" s="62"/>
      <c r="BX147" s="62"/>
      <c r="BY147" s="62"/>
      <c r="BZ147" s="62"/>
      <c r="CA147" s="62"/>
      <c r="CB147" s="62"/>
      <c r="CC147" s="62"/>
      <c r="CD147" s="62"/>
      <c r="CE147" s="62"/>
      <c r="CF147" s="62"/>
      <c r="CG147" s="62"/>
      <c r="CH147" s="62"/>
      <c r="CI147" s="62"/>
      <c r="CJ147" s="62"/>
      <c r="CK147" s="62"/>
      <c r="CL147" s="62"/>
      <c r="CM147" s="62"/>
      <c r="CN147" s="62"/>
      <c r="CO147" s="62"/>
      <c r="CP147" s="62"/>
      <c r="CQ147" s="62"/>
      <c r="CR147" s="62"/>
      <c r="CS147" s="62"/>
      <c r="CT147" s="62"/>
      <c r="CU147" s="62"/>
      <c r="CV147" s="62"/>
      <c r="CW147" s="62"/>
      <c r="CX147" s="62"/>
      <c r="CY147" s="62"/>
      <c r="CZ147" s="62"/>
      <c r="DA147" s="62"/>
      <c r="DB147" s="62"/>
      <c r="DC147" s="62"/>
      <c r="DD147" s="62"/>
      <c r="DE147" s="62"/>
      <c r="DF147" s="62"/>
      <c r="DG147" s="62"/>
      <c r="DH147" s="62"/>
      <c r="DI147" s="62"/>
      <c r="DJ147" s="62"/>
      <c r="DK147" s="62"/>
      <c r="DL147" s="62"/>
      <c r="DM147" s="62"/>
      <c r="DN147" s="62"/>
      <c r="DO147" s="62"/>
      <c r="DP147" s="62"/>
      <c r="DQ147" s="62"/>
      <c r="DR147" s="62"/>
      <c r="DS147" s="62"/>
      <c r="DT147" s="62"/>
      <c r="DU147" s="62"/>
      <c r="DV147" s="62"/>
      <c r="DW147" s="62"/>
      <c r="DX147" s="62"/>
      <c r="DY147" s="62"/>
      <c r="DZ147" s="62"/>
      <c r="EA147" s="62"/>
      <c r="EB147" s="62"/>
      <c r="EC147" s="62"/>
      <c r="ED147" s="62"/>
      <c r="EE147" s="62"/>
      <c r="EF147" s="62"/>
      <c r="EG147" s="62"/>
      <c r="EH147" s="62"/>
      <c r="EI147" s="62"/>
      <c r="EJ147" s="62"/>
      <c r="EK147" s="62"/>
      <c r="EL147" s="62"/>
      <c r="EM147" s="62"/>
      <c r="EN147" s="62"/>
      <c r="EO147" s="62"/>
      <c r="EP147" s="62"/>
      <c r="EQ147" s="62"/>
      <c r="ER147" s="62"/>
      <c r="ES147" s="62"/>
      <c r="ET147" s="62"/>
      <c r="EU147" s="62"/>
      <c r="EV147" s="62"/>
      <c r="EW147" s="62"/>
      <c r="EX147" s="62"/>
      <c r="EY147" s="62"/>
      <c r="EZ147" s="62"/>
      <c r="FA147" s="62"/>
      <c r="FB147" s="62"/>
      <c r="FC147" s="62"/>
      <c r="FD147" s="62"/>
      <c r="FE147" s="62"/>
      <c r="FF147" s="62"/>
      <c r="FG147" s="62"/>
      <c r="FH147" s="62"/>
      <c r="FI147" s="62"/>
      <c r="FJ147" s="62"/>
      <c r="FK147" s="62"/>
      <c r="FL147" s="62"/>
      <c r="FM147" s="62"/>
      <c r="FN147" s="62"/>
      <c r="FO147" s="62"/>
      <c r="FP147" s="62"/>
      <c r="FQ147" s="62"/>
      <c r="FR147" s="62"/>
      <c r="FS147" s="62"/>
      <c r="FT147" s="62"/>
      <c r="FU147" s="62"/>
      <c r="FV147" s="62"/>
      <c r="FW147" s="62"/>
      <c r="FX147" s="62"/>
      <c r="FY147" s="62"/>
      <c r="FZ147" s="62"/>
      <c r="GA147" s="62"/>
      <c r="GB147" s="62"/>
      <c r="GC147" s="62"/>
      <c r="GD147" s="62"/>
      <c r="GE147" s="62"/>
      <c r="GF147" s="62"/>
      <c r="GG147" s="62"/>
      <c r="GH147" s="62"/>
      <c r="GI147" s="62"/>
      <c r="GJ147" s="62"/>
      <c r="GK147" s="62"/>
      <c r="GL147" s="62"/>
      <c r="GM147" s="62"/>
      <c r="GN147" s="62"/>
      <c r="GO147" s="62"/>
      <c r="GP147" s="62"/>
      <c r="GQ147" s="62"/>
      <c r="GR147" s="62"/>
      <c r="GS147" s="62"/>
      <c r="GT147" s="62"/>
      <c r="GU147" s="62"/>
      <c r="GV147" s="62"/>
      <c r="GW147" s="62"/>
      <c r="GX147" s="62"/>
      <c r="GY147" s="62"/>
      <c r="GZ147" s="62"/>
      <c r="HA147" s="62"/>
      <c r="HB147" s="62"/>
      <c r="HC147" s="62"/>
      <c r="HD147" s="62"/>
      <c r="HE147" s="62"/>
      <c r="HF147" s="62"/>
      <c r="HG147" s="62"/>
      <c r="HH147" s="62"/>
      <c r="HI147" s="62"/>
      <c r="HJ147" s="62"/>
      <c r="HK147" s="62"/>
      <c r="HL147" s="62"/>
      <c r="HM147" s="62"/>
      <c r="HN147" s="62"/>
      <c r="HO147" s="62"/>
      <c r="HP147" s="62"/>
      <c r="HQ147" s="62"/>
      <c r="HR147" s="62"/>
      <c r="HS147" s="62"/>
      <c r="HT147" s="62"/>
      <c r="HU147" s="62"/>
      <c r="HV147" s="62"/>
      <c r="HW147" s="62"/>
      <c r="HX147" s="62"/>
      <c r="HY147" s="62"/>
      <c r="HZ147" s="62"/>
      <c r="IA147" s="62"/>
      <c r="IB147" s="62"/>
      <c r="IC147" s="62"/>
      <c r="ID147" s="62"/>
      <c r="IE147" s="62"/>
      <c r="IF147" s="62"/>
      <c r="IG147" s="62"/>
      <c r="IH147" s="62"/>
      <c r="II147" s="62"/>
      <c r="IJ147" s="62"/>
      <c r="IK147" s="62"/>
      <c r="IL147" s="62"/>
      <c r="IM147" s="62"/>
      <c r="IN147" s="62"/>
      <c r="IO147" s="62"/>
      <c r="IP147" s="62"/>
      <c r="IQ147" s="62"/>
      <c r="IR147" s="62"/>
      <c r="IS147" s="62"/>
      <c r="IT147" s="62"/>
      <c r="IU147" s="62"/>
    </row>
    <row r="148" spans="1:255" s="9" customFormat="1" ht="12.75">
      <c r="A148" s="62"/>
      <c r="B148" s="62"/>
      <c r="C148" s="62"/>
      <c r="D148" s="62"/>
      <c r="E148" s="62"/>
      <c r="F148" s="62"/>
      <c r="G148" s="62"/>
      <c r="H148" s="77"/>
      <c r="I148" s="77"/>
      <c r="J148" s="77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  <c r="AH148" s="62"/>
      <c r="AI148" s="62"/>
      <c r="AJ148" s="62"/>
      <c r="AK148" s="62"/>
      <c r="AL148" s="62"/>
      <c r="AM148" s="62"/>
      <c r="AN148" s="62"/>
      <c r="AO148" s="62"/>
      <c r="AP148" s="62"/>
      <c r="AQ148" s="62"/>
      <c r="AR148" s="62"/>
      <c r="AS148" s="62"/>
      <c r="AT148" s="62"/>
      <c r="AU148" s="62"/>
      <c r="AV148" s="62"/>
      <c r="AW148" s="62"/>
      <c r="AX148" s="62"/>
      <c r="AY148" s="62"/>
      <c r="AZ148" s="62"/>
      <c r="BA148" s="62"/>
      <c r="BB148" s="62"/>
      <c r="BC148" s="62"/>
      <c r="BD148" s="62"/>
      <c r="BE148" s="62"/>
      <c r="BF148" s="62"/>
      <c r="BG148" s="62"/>
      <c r="BH148" s="62"/>
      <c r="BI148" s="62"/>
      <c r="BJ148" s="62"/>
      <c r="BK148" s="62"/>
      <c r="BL148" s="62"/>
      <c r="BM148" s="62"/>
      <c r="BN148" s="62"/>
      <c r="BO148" s="62"/>
      <c r="BP148" s="62"/>
      <c r="BQ148" s="62"/>
      <c r="BR148" s="62"/>
      <c r="BS148" s="62"/>
      <c r="BT148" s="62"/>
      <c r="BU148" s="62"/>
      <c r="BV148" s="62"/>
      <c r="BW148" s="62"/>
      <c r="BX148" s="62"/>
      <c r="BY148" s="62"/>
      <c r="BZ148" s="62"/>
      <c r="CA148" s="62"/>
      <c r="CB148" s="62"/>
      <c r="CC148" s="62"/>
      <c r="CD148" s="62"/>
      <c r="CE148" s="62"/>
      <c r="CF148" s="62"/>
      <c r="CG148" s="62"/>
      <c r="CH148" s="62"/>
      <c r="CI148" s="62"/>
      <c r="CJ148" s="62"/>
      <c r="CK148" s="62"/>
      <c r="CL148" s="62"/>
      <c r="CM148" s="62"/>
      <c r="CN148" s="62"/>
      <c r="CO148" s="62"/>
      <c r="CP148" s="62"/>
      <c r="CQ148" s="62"/>
      <c r="CR148" s="62"/>
      <c r="CS148" s="62"/>
      <c r="CT148" s="62"/>
      <c r="CU148" s="62"/>
      <c r="CV148" s="62"/>
      <c r="CW148" s="62"/>
      <c r="CX148" s="62"/>
      <c r="CY148" s="62"/>
      <c r="CZ148" s="62"/>
      <c r="DA148" s="62"/>
      <c r="DB148" s="62"/>
      <c r="DC148" s="62"/>
      <c r="DD148" s="62"/>
      <c r="DE148" s="62"/>
      <c r="DF148" s="62"/>
      <c r="DG148" s="62"/>
      <c r="DH148" s="62"/>
      <c r="DI148" s="62"/>
      <c r="DJ148" s="62"/>
      <c r="DK148" s="62"/>
      <c r="DL148" s="62"/>
      <c r="DM148" s="62"/>
      <c r="DN148" s="62"/>
      <c r="DO148" s="62"/>
      <c r="DP148" s="62"/>
      <c r="DQ148" s="62"/>
      <c r="DR148" s="62"/>
      <c r="DS148" s="62"/>
      <c r="DT148" s="62"/>
      <c r="DU148" s="62"/>
      <c r="DV148" s="62"/>
      <c r="DW148" s="62"/>
      <c r="DX148" s="62"/>
      <c r="DY148" s="62"/>
      <c r="DZ148" s="62"/>
      <c r="EA148" s="62"/>
      <c r="EB148" s="62"/>
      <c r="EC148" s="62"/>
      <c r="ED148" s="62"/>
      <c r="EE148" s="62"/>
      <c r="EF148" s="62"/>
      <c r="EG148" s="62"/>
      <c r="EH148" s="62"/>
      <c r="EI148" s="62"/>
      <c r="EJ148" s="62"/>
      <c r="EK148" s="62"/>
      <c r="EL148" s="62"/>
      <c r="EM148" s="62"/>
      <c r="EN148" s="62"/>
      <c r="EO148" s="62"/>
      <c r="EP148" s="62"/>
      <c r="EQ148" s="62"/>
      <c r="ER148" s="62"/>
      <c r="ES148" s="62"/>
      <c r="ET148" s="62"/>
      <c r="EU148" s="62"/>
      <c r="EV148" s="62"/>
      <c r="EW148" s="62"/>
      <c r="EX148" s="62"/>
      <c r="EY148" s="62"/>
      <c r="EZ148" s="62"/>
      <c r="FA148" s="62"/>
      <c r="FB148" s="62"/>
      <c r="FC148" s="62"/>
      <c r="FD148" s="62"/>
      <c r="FE148" s="62"/>
      <c r="FF148" s="62"/>
      <c r="FG148" s="62"/>
      <c r="FH148" s="62"/>
      <c r="FI148" s="62"/>
      <c r="FJ148" s="62"/>
      <c r="FK148" s="62"/>
      <c r="FL148" s="62"/>
      <c r="FM148" s="62"/>
      <c r="FN148" s="62"/>
      <c r="FO148" s="62"/>
      <c r="FP148" s="62"/>
      <c r="FQ148" s="62"/>
      <c r="FR148" s="62"/>
      <c r="FS148" s="62"/>
      <c r="FT148" s="62"/>
      <c r="FU148" s="62"/>
      <c r="FV148" s="62"/>
      <c r="FW148" s="62"/>
      <c r="FX148" s="62"/>
      <c r="FY148" s="62"/>
      <c r="FZ148" s="62"/>
      <c r="GA148" s="62"/>
      <c r="GB148" s="62"/>
      <c r="GC148" s="62"/>
      <c r="GD148" s="62"/>
      <c r="GE148" s="62"/>
      <c r="GF148" s="62"/>
      <c r="GG148" s="62"/>
      <c r="GH148" s="62"/>
      <c r="GI148" s="62"/>
      <c r="GJ148" s="62"/>
      <c r="GK148" s="62"/>
      <c r="GL148" s="62"/>
      <c r="GM148" s="62"/>
      <c r="GN148" s="62"/>
      <c r="GO148" s="62"/>
      <c r="GP148" s="62"/>
      <c r="GQ148" s="62"/>
      <c r="GR148" s="62"/>
      <c r="GS148" s="62"/>
      <c r="GT148" s="62"/>
      <c r="GU148" s="62"/>
      <c r="GV148" s="62"/>
      <c r="GW148" s="62"/>
      <c r="GX148" s="62"/>
      <c r="GY148" s="62"/>
      <c r="GZ148" s="62"/>
      <c r="HA148" s="62"/>
      <c r="HB148" s="62"/>
      <c r="HC148" s="62"/>
      <c r="HD148" s="62"/>
      <c r="HE148" s="62"/>
      <c r="HF148" s="62"/>
      <c r="HG148" s="62"/>
      <c r="HH148" s="62"/>
      <c r="HI148" s="62"/>
      <c r="HJ148" s="62"/>
      <c r="HK148" s="62"/>
      <c r="HL148" s="62"/>
      <c r="HM148" s="62"/>
      <c r="HN148" s="62"/>
      <c r="HO148" s="62"/>
      <c r="HP148" s="62"/>
      <c r="HQ148" s="62"/>
      <c r="HR148" s="62"/>
      <c r="HS148" s="62"/>
      <c r="HT148" s="62"/>
      <c r="HU148" s="62"/>
      <c r="HV148" s="62"/>
      <c r="HW148" s="62"/>
      <c r="HX148" s="62"/>
      <c r="HY148" s="62"/>
      <c r="HZ148" s="62"/>
      <c r="IA148" s="62"/>
      <c r="IB148" s="62"/>
      <c r="IC148" s="62"/>
      <c r="ID148" s="62"/>
      <c r="IE148" s="62"/>
      <c r="IF148" s="62"/>
      <c r="IG148" s="62"/>
      <c r="IH148" s="62"/>
      <c r="II148" s="62"/>
      <c r="IJ148" s="62"/>
      <c r="IK148" s="62"/>
      <c r="IL148" s="62"/>
      <c r="IM148" s="62"/>
      <c r="IN148" s="62"/>
      <c r="IO148" s="62"/>
      <c r="IP148" s="62"/>
      <c r="IQ148" s="62"/>
      <c r="IR148" s="62"/>
      <c r="IS148" s="62"/>
      <c r="IT148" s="62"/>
      <c r="IU148" s="62"/>
    </row>
    <row r="149" spans="1:255" s="9" customFormat="1" ht="12.75">
      <c r="A149" s="62"/>
      <c r="B149" s="62"/>
      <c r="C149" s="62"/>
      <c r="D149" s="62"/>
      <c r="E149" s="62"/>
      <c r="F149" s="62"/>
      <c r="G149" s="62"/>
      <c r="H149" s="77"/>
      <c r="I149" s="77"/>
      <c r="J149" s="77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  <c r="AJ149" s="62"/>
      <c r="AK149" s="62"/>
      <c r="AL149" s="62"/>
      <c r="AM149" s="62"/>
      <c r="AN149" s="62"/>
      <c r="AO149" s="62"/>
      <c r="AP149" s="62"/>
      <c r="AQ149" s="62"/>
      <c r="AR149" s="62"/>
      <c r="AS149" s="62"/>
      <c r="AT149" s="62"/>
      <c r="AU149" s="62"/>
      <c r="AV149" s="62"/>
      <c r="AW149" s="62"/>
      <c r="AX149" s="62"/>
      <c r="AY149" s="62"/>
      <c r="AZ149" s="62"/>
      <c r="BA149" s="62"/>
      <c r="BB149" s="62"/>
      <c r="BC149" s="62"/>
      <c r="BD149" s="62"/>
      <c r="BE149" s="62"/>
      <c r="BF149" s="62"/>
      <c r="BG149" s="62"/>
      <c r="BH149" s="62"/>
      <c r="BI149" s="62"/>
      <c r="BJ149" s="62"/>
      <c r="BK149" s="62"/>
      <c r="BL149" s="62"/>
      <c r="BM149" s="62"/>
      <c r="BN149" s="62"/>
      <c r="BO149" s="62"/>
      <c r="BP149" s="62"/>
      <c r="BQ149" s="62"/>
      <c r="BR149" s="62"/>
      <c r="BS149" s="62"/>
      <c r="BT149" s="62"/>
      <c r="BU149" s="62"/>
      <c r="BV149" s="62"/>
      <c r="BW149" s="62"/>
      <c r="BX149" s="62"/>
      <c r="BY149" s="62"/>
      <c r="BZ149" s="62"/>
      <c r="CA149" s="62"/>
      <c r="CB149" s="62"/>
      <c r="CC149" s="62"/>
      <c r="CD149" s="62"/>
      <c r="CE149" s="62"/>
      <c r="CF149" s="62"/>
      <c r="CG149" s="62"/>
      <c r="CH149" s="62"/>
      <c r="CI149" s="62"/>
      <c r="CJ149" s="62"/>
      <c r="CK149" s="62"/>
      <c r="CL149" s="62"/>
      <c r="CM149" s="62"/>
      <c r="CN149" s="62"/>
      <c r="CO149" s="62"/>
      <c r="CP149" s="62"/>
      <c r="CQ149" s="62"/>
      <c r="CR149" s="62"/>
      <c r="CS149" s="62"/>
      <c r="CT149" s="62"/>
      <c r="CU149" s="62"/>
      <c r="CV149" s="62"/>
      <c r="CW149" s="62"/>
      <c r="CX149" s="62"/>
      <c r="CY149" s="62"/>
      <c r="CZ149" s="62"/>
      <c r="DA149" s="62"/>
      <c r="DB149" s="62"/>
      <c r="DC149" s="62"/>
      <c r="DD149" s="62"/>
      <c r="DE149" s="62"/>
      <c r="DF149" s="62"/>
      <c r="DG149" s="62"/>
      <c r="DH149" s="62"/>
      <c r="DI149" s="62"/>
      <c r="DJ149" s="62"/>
      <c r="DK149" s="62"/>
      <c r="DL149" s="62"/>
      <c r="DM149" s="62"/>
      <c r="DN149" s="62"/>
      <c r="DO149" s="62"/>
      <c r="DP149" s="62"/>
      <c r="DQ149" s="62"/>
      <c r="DR149" s="62"/>
      <c r="DS149" s="62"/>
      <c r="DT149" s="62"/>
      <c r="DU149" s="62"/>
      <c r="DV149" s="62"/>
      <c r="DW149" s="62"/>
      <c r="DX149" s="62"/>
      <c r="DY149" s="62"/>
      <c r="DZ149" s="62"/>
      <c r="EA149" s="62"/>
      <c r="EB149" s="62"/>
      <c r="EC149" s="62"/>
      <c r="ED149" s="62"/>
      <c r="EE149" s="62"/>
      <c r="EF149" s="62"/>
      <c r="EG149" s="62"/>
      <c r="EH149" s="62"/>
      <c r="EI149" s="62"/>
      <c r="EJ149" s="62"/>
      <c r="EK149" s="62"/>
      <c r="EL149" s="62"/>
      <c r="EM149" s="62"/>
      <c r="EN149" s="62"/>
      <c r="EO149" s="62"/>
      <c r="EP149" s="62"/>
      <c r="EQ149" s="62"/>
      <c r="ER149" s="62"/>
      <c r="ES149" s="62"/>
      <c r="ET149" s="62"/>
      <c r="EU149" s="62"/>
      <c r="EV149" s="62"/>
      <c r="EW149" s="62"/>
      <c r="EX149" s="62"/>
      <c r="EY149" s="62"/>
      <c r="EZ149" s="62"/>
      <c r="FA149" s="62"/>
      <c r="FB149" s="62"/>
      <c r="FC149" s="62"/>
      <c r="FD149" s="62"/>
      <c r="FE149" s="62"/>
      <c r="FF149" s="62"/>
      <c r="FG149" s="62"/>
      <c r="FH149" s="62"/>
      <c r="FI149" s="62"/>
      <c r="FJ149" s="62"/>
      <c r="FK149" s="62"/>
      <c r="FL149" s="62"/>
      <c r="FM149" s="62"/>
      <c r="FN149" s="62"/>
      <c r="FO149" s="62"/>
      <c r="FP149" s="62"/>
      <c r="FQ149" s="62"/>
      <c r="FR149" s="62"/>
      <c r="FS149" s="62"/>
      <c r="FT149" s="62"/>
      <c r="FU149" s="62"/>
      <c r="FV149" s="62"/>
      <c r="FW149" s="62"/>
      <c r="FX149" s="62"/>
      <c r="FY149" s="62"/>
      <c r="FZ149" s="62"/>
      <c r="GA149" s="62"/>
      <c r="GB149" s="62"/>
      <c r="GC149" s="62"/>
      <c r="GD149" s="62"/>
      <c r="GE149" s="62"/>
      <c r="GF149" s="62"/>
      <c r="GG149" s="62"/>
      <c r="GH149" s="62"/>
      <c r="GI149" s="62"/>
      <c r="GJ149" s="62"/>
      <c r="GK149" s="62"/>
      <c r="GL149" s="62"/>
      <c r="GM149" s="62"/>
      <c r="GN149" s="62"/>
      <c r="GO149" s="62"/>
      <c r="GP149" s="62"/>
      <c r="GQ149" s="62"/>
      <c r="GR149" s="62"/>
      <c r="GS149" s="62"/>
      <c r="GT149" s="62"/>
      <c r="GU149" s="62"/>
      <c r="GV149" s="62"/>
      <c r="GW149" s="62"/>
      <c r="GX149" s="62"/>
      <c r="GY149" s="62"/>
      <c r="GZ149" s="62"/>
      <c r="HA149" s="62"/>
      <c r="HB149" s="62"/>
      <c r="HC149" s="62"/>
      <c r="HD149" s="62"/>
      <c r="HE149" s="62"/>
      <c r="HF149" s="62"/>
      <c r="HG149" s="62"/>
      <c r="HH149" s="62"/>
      <c r="HI149" s="62"/>
      <c r="HJ149" s="62"/>
      <c r="HK149" s="62"/>
      <c r="HL149" s="62"/>
      <c r="HM149" s="62"/>
      <c r="HN149" s="62"/>
      <c r="HO149" s="62"/>
      <c r="HP149" s="62"/>
      <c r="HQ149" s="62"/>
      <c r="HR149" s="62"/>
      <c r="HS149" s="62"/>
      <c r="HT149" s="62"/>
      <c r="HU149" s="62"/>
      <c r="HV149" s="62"/>
      <c r="HW149" s="62"/>
      <c r="HX149" s="62"/>
      <c r="HY149" s="62"/>
      <c r="HZ149" s="62"/>
      <c r="IA149" s="62"/>
      <c r="IB149" s="62"/>
      <c r="IC149" s="62"/>
      <c r="ID149" s="62"/>
      <c r="IE149" s="62"/>
      <c r="IF149" s="62"/>
      <c r="IG149" s="62"/>
      <c r="IH149" s="62"/>
      <c r="II149" s="62"/>
      <c r="IJ149" s="62"/>
      <c r="IK149" s="62"/>
      <c r="IL149" s="62"/>
      <c r="IM149" s="62"/>
      <c r="IN149" s="62"/>
      <c r="IO149" s="62"/>
      <c r="IP149" s="62"/>
      <c r="IQ149" s="62"/>
      <c r="IR149" s="62"/>
      <c r="IS149" s="62"/>
      <c r="IT149" s="62"/>
      <c r="IU149" s="62"/>
    </row>
    <row r="150" spans="1:255" s="9" customFormat="1" ht="12.75">
      <c r="A150" s="62"/>
      <c r="B150" s="62"/>
      <c r="C150" s="62"/>
      <c r="D150" s="62"/>
      <c r="E150" s="62"/>
      <c r="F150" s="62"/>
      <c r="G150" s="62"/>
      <c r="H150" s="77"/>
      <c r="I150" s="77"/>
      <c r="J150" s="77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  <c r="AJ150" s="62"/>
      <c r="AK150" s="62"/>
      <c r="AL150" s="62"/>
      <c r="AM150" s="62"/>
      <c r="AN150" s="62"/>
      <c r="AO150" s="62"/>
      <c r="AP150" s="62"/>
      <c r="AQ150" s="62"/>
      <c r="AR150" s="62"/>
      <c r="AS150" s="62"/>
      <c r="AT150" s="62"/>
      <c r="AU150" s="62"/>
      <c r="AV150" s="62"/>
      <c r="AW150" s="62"/>
      <c r="AX150" s="62"/>
      <c r="AY150" s="62"/>
      <c r="AZ150" s="62"/>
      <c r="BA150" s="62"/>
      <c r="BB150" s="62"/>
      <c r="BC150" s="62"/>
      <c r="BD150" s="62"/>
      <c r="BE150" s="62"/>
      <c r="BF150" s="62"/>
      <c r="BG150" s="62"/>
      <c r="BH150" s="62"/>
      <c r="BI150" s="62"/>
      <c r="BJ150" s="62"/>
      <c r="BK150" s="62"/>
      <c r="BL150" s="62"/>
      <c r="BM150" s="62"/>
      <c r="BN150" s="62"/>
      <c r="BO150" s="62"/>
      <c r="BP150" s="62"/>
      <c r="BQ150" s="62"/>
      <c r="BR150" s="62"/>
      <c r="BS150" s="62"/>
      <c r="BT150" s="62"/>
      <c r="BU150" s="62"/>
      <c r="BV150" s="62"/>
      <c r="BW150" s="62"/>
      <c r="BX150" s="62"/>
      <c r="BY150" s="62"/>
      <c r="BZ150" s="62"/>
      <c r="CA150" s="62"/>
      <c r="CB150" s="62"/>
      <c r="CC150" s="62"/>
      <c r="CD150" s="62"/>
      <c r="CE150" s="62"/>
      <c r="CF150" s="62"/>
      <c r="CG150" s="62"/>
      <c r="CH150" s="62"/>
      <c r="CI150" s="62"/>
      <c r="CJ150" s="62"/>
      <c r="CK150" s="62"/>
      <c r="CL150" s="62"/>
      <c r="CM150" s="62"/>
      <c r="CN150" s="62"/>
      <c r="CO150" s="62"/>
      <c r="CP150" s="62"/>
      <c r="CQ150" s="62"/>
      <c r="CR150" s="62"/>
      <c r="CS150" s="62"/>
      <c r="CT150" s="62"/>
      <c r="CU150" s="62"/>
      <c r="CV150" s="62"/>
      <c r="CW150" s="62"/>
      <c r="CX150" s="62"/>
      <c r="CY150" s="62"/>
      <c r="CZ150" s="62"/>
      <c r="DA150" s="62"/>
      <c r="DB150" s="62"/>
      <c r="DC150" s="62"/>
      <c r="DD150" s="62"/>
      <c r="DE150" s="62"/>
      <c r="DF150" s="62"/>
      <c r="DG150" s="62"/>
      <c r="DH150" s="62"/>
      <c r="DI150" s="62"/>
      <c r="DJ150" s="62"/>
      <c r="DK150" s="62"/>
      <c r="DL150" s="62"/>
      <c r="DM150" s="62"/>
      <c r="DN150" s="62"/>
      <c r="DO150" s="62"/>
      <c r="DP150" s="62"/>
      <c r="DQ150" s="62"/>
      <c r="DR150" s="62"/>
      <c r="DS150" s="62"/>
      <c r="DT150" s="62"/>
      <c r="DU150" s="62"/>
      <c r="DV150" s="62"/>
      <c r="DW150" s="62"/>
      <c r="DX150" s="62"/>
      <c r="DY150" s="62"/>
      <c r="DZ150" s="62"/>
      <c r="EA150" s="62"/>
      <c r="EB150" s="62"/>
      <c r="EC150" s="62"/>
      <c r="ED150" s="62"/>
      <c r="EE150" s="62"/>
      <c r="EF150" s="62"/>
      <c r="EG150" s="62"/>
      <c r="EH150" s="62"/>
      <c r="EI150" s="62"/>
      <c r="EJ150" s="62"/>
      <c r="EK150" s="62"/>
      <c r="EL150" s="62"/>
      <c r="EM150" s="62"/>
      <c r="EN150" s="62"/>
      <c r="EO150" s="62"/>
      <c r="EP150" s="62"/>
      <c r="EQ150" s="62"/>
      <c r="ER150" s="62"/>
      <c r="ES150" s="62"/>
      <c r="ET150" s="62"/>
      <c r="EU150" s="62"/>
      <c r="EV150" s="62"/>
      <c r="EW150" s="62"/>
      <c r="EX150" s="62"/>
      <c r="EY150" s="62"/>
      <c r="EZ150" s="62"/>
      <c r="FA150" s="62"/>
      <c r="FB150" s="62"/>
      <c r="FC150" s="62"/>
      <c r="FD150" s="62"/>
      <c r="FE150" s="62"/>
      <c r="FF150" s="62"/>
      <c r="FG150" s="62"/>
      <c r="FH150" s="62"/>
      <c r="FI150" s="62"/>
      <c r="FJ150" s="62"/>
      <c r="FK150" s="62"/>
      <c r="FL150" s="62"/>
      <c r="FM150" s="62"/>
      <c r="FN150" s="62"/>
      <c r="FO150" s="62"/>
      <c r="FP150" s="62"/>
      <c r="FQ150" s="62"/>
      <c r="FR150" s="62"/>
      <c r="FS150" s="62"/>
      <c r="FT150" s="62"/>
      <c r="FU150" s="62"/>
      <c r="FV150" s="62"/>
      <c r="FW150" s="62"/>
      <c r="FX150" s="62"/>
      <c r="FY150" s="62"/>
      <c r="FZ150" s="62"/>
      <c r="GA150" s="62"/>
      <c r="GB150" s="62"/>
      <c r="GC150" s="62"/>
      <c r="GD150" s="62"/>
      <c r="GE150" s="62"/>
      <c r="GF150" s="62"/>
      <c r="GG150" s="62"/>
      <c r="GH150" s="62"/>
      <c r="GI150" s="62"/>
      <c r="GJ150" s="62"/>
      <c r="GK150" s="62"/>
      <c r="GL150" s="62"/>
      <c r="GM150" s="62"/>
      <c r="GN150" s="62"/>
      <c r="GO150" s="62"/>
      <c r="GP150" s="62"/>
      <c r="GQ150" s="62"/>
      <c r="GR150" s="62"/>
      <c r="GS150" s="62"/>
      <c r="GT150" s="62"/>
      <c r="GU150" s="62"/>
      <c r="GV150" s="62"/>
      <c r="GW150" s="62"/>
      <c r="GX150" s="62"/>
      <c r="GY150" s="62"/>
      <c r="GZ150" s="62"/>
      <c r="HA150" s="62"/>
      <c r="HB150" s="62"/>
      <c r="HC150" s="62"/>
      <c r="HD150" s="62"/>
      <c r="HE150" s="62"/>
      <c r="HF150" s="62"/>
      <c r="HG150" s="62"/>
      <c r="HH150" s="62"/>
      <c r="HI150" s="62"/>
      <c r="HJ150" s="62"/>
      <c r="HK150" s="62"/>
      <c r="HL150" s="62"/>
      <c r="HM150" s="62"/>
      <c r="HN150" s="62"/>
      <c r="HO150" s="62"/>
      <c r="HP150" s="62"/>
      <c r="HQ150" s="62"/>
      <c r="HR150" s="62"/>
      <c r="HS150" s="62"/>
      <c r="HT150" s="62"/>
      <c r="HU150" s="62"/>
      <c r="HV150" s="62"/>
      <c r="HW150" s="62"/>
      <c r="HX150" s="62"/>
      <c r="HY150" s="62"/>
      <c r="HZ150" s="62"/>
      <c r="IA150" s="62"/>
      <c r="IB150" s="62"/>
      <c r="IC150" s="62"/>
      <c r="ID150" s="62"/>
      <c r="IE150" s="62"/>
      <c r="IF150" s="62"/>
      <c r="IG150" s="62"/>
      <c r="IH150" s="62"/>
      <c r="II150" s="62"/>
      <c r="IJ150" s="62"/>
      <c r="IK150" s="62"/>
      <c r="IL150" s="62"/>
      <c r="IM150" s="62"/>
      <c r="IN150" s="62"/>
      <c r="IO150" s="62"/>
      <c r="IP150" s="62"/>
      <c r="IQ150" s="62"/>
      <c r="IR150" s="62"/>
      <c r="IS150" s="62"/>
      <c r="IT150" s="62"/>
      <c r="IU150" s="62"/>
    </row>
    <row r="151" spans="8:10" ht="12.75">
      <c r="H151" s="77"/>
      <c r="I151" s="77"/>
      <c r="J151" s="77"/>
    </row>
    <row r="152" spans="8:10" ht="12.75">
      <c r="H152" s="77"/>
      <c r="I152" s="77"/>
      <c r="J152" s="77"/>
    </row>
    <row r="153" spans="8:10" ht="12.75">
      <c r="H153" s="77"/>
      <c r="I153" s="77"/>
      <c r="J153" s="77"/>
    </row>
    <row r="154" spans="8:10" ht="12.75">
      <c r="H154" s="77"/>
      <c r="I154" s="77"/>
      <c r="J154" s="77"/>
    </row>
    <row r="155" spans="8:10" ht="12.75">
      <c r="H155" s="77"/>
      <c r="I155" s="77"/>
      <c r="J155" s="77"/>
    </row>
    <row r="156" spans="8:10" ht="12.75">
      <c r="H156" s="77"/>
      <c r="I156" s="77"/>
      <c r="J156" s="77"/>
    </row>
    <row r="157" spans="8:10" ht="12.75">
      <c r="H157" s="77"/>
      <c r="I157" s="77"/>
      <c r="J157" s="77"/>
    </row>
    <row r="158" spans="8:10" ht="12.75">
      <c r="H158" s="77"/>
      <c r="I158" s="77"/>
      <c r="J158" s="77"/>
    </row>
    <row r="159" spans="8:10" ht="12.75">
      <c r="H159" s="77"/>
      <c r="I159" s="77"/>
      <c r="J159" s="77"/>
    </row>
    <row r="160" spans="8:10" ht="12.75">
      <c r="H160" s="77"/>
      <c r="I160" s="77"/>
      <c r="J160" s="77"/>
    </row>
    <row r="161" spans="8:10" ht="12.75">
      <c r="H161" s="77"/>
      <c r="I161" s="77"/>
      <c r="J161" s="77"/>
    </row>
    <row r="162" spans="8:10" ht="12.75">
      <c r="H162" s="77"/>
      <c r="I162" s="77"/>
      <c r="J162" s="77"/>
    </row>
    <row r="163" spans="8:10" ht="12.75">
      <c r="H163" s="77"/>
      <c r="I163" s="77"/>
      <c r="J163" s="77"/>
    </row>
    <row r="164" spans="8:10" ht="12.75">
      <c r="H164" s="77"/>
      <c r="I164" s="77"/>
      <c r="J164" s="77"/>
    </row>
    <row r="165" spans="8:10" ht="12.75">
      <c r="H165" s="77"/>
      <c r="I165" s="77"/>
      <c r="J165" s="77"/>
    </row>
    <row r="166" spans="8:10" ht="12.75">
      <c r="H166" s="77"/>
      <c r="I166" s="77"/>
      <c r="J166" s="77"/>
    </row>
    <row r="167" spans="8:10" ht="12.75">
      <c r="H167" s="77"/>
      <c r="I167" s="77"/>
      <c r="J167" s="77"/>
    </row>
    <row r="168" spans="8:10" ht="12.75">
      <c r="H168" s="77"/>
      <c r="I168" s="77"/>
      <c r="J168" s="77"/>
    </row>
    <row r="169" spans="8:10" ht="12.75">
      <c r="H169" s="77"/>
      <c r="I169" s="77"/>
      <c r="J169" s="77"/>
    </row>
    <row r="170" spans="8:10" ht="12.75">
      <c r="H170" s="77"/>
      <c r="I170" s="77"/>
      <c r="J170" s="77"/>
    </row>
    <row r="171" spans="8:10" ht="12.75">
      <c r="H171" s="77"/>
      <c r="I171" s="77"/>
      <c r="J171" s="77"/>
    </row>
    <row r="172" spans="8:10" ht="12.75">
      <c r="H172" s="77"/>
      <c r="I172" s="77"/>
      <c r="J172" s="77"/>
    </row>
    <row r="173" spans="8:10" ht="12.75">
      <c r="H173" s="77"/>
      <c r="I173" s="77"/>
      <c r="J173" s="77"/>
    </row>
    <row r="174" spans="8:10" ht="12.75">
      <c r="H174" s="77"/>
      <c r="I174" s="77"/>
      <c r="J174" s="77"/>
    </row>
    <row r="175" spans="8:10" ht="12.75">
      <c r="H175" s="77"/>
      <c r="I175" s="77"/>
      <c r="J175" s="77"/>
    </row>
    <row r="176" spans="8:10" ht="12.75">
      <c r="H176" s="77"/>
      <c r="I176" s="77"/>
      <c r="J176" s="77"/>
    </row>
    <row r="177" spans="8:10" ht="12.75">
      <c r="H177" s="77"/>
      <c r="I177" s="77"/>
      <c r="J177" s="77"/>
    </row>
    <row r="178" spans="8:10" ht="12.75">
      <c r="H178" s="77"/>
      <c r="I178" s="77"/>
      <c r="J178" s="77"/>
    </row>
    <row r="179" spans="8:10" ht="12.75">
      <c r="H179" s="77"/>
      <c r="I179" s="77"/>
      <c r="J179" s="77"/>
    </row>
    <row r="180" spans="8:10" ht="12.75">
      <c r="H180" s="77"/>
      <c r="I180" s="77"/>
      <c r="J180" s="77"/>
    </row>
    <row r="181" spans="8:10" ht="12.75">
      <c r="H181" s="77"/>
      <c r="I181" s="77"/>
      <c r="J181" s="77"/>
    </row>
    <row r="182" spans="8:10" ht="12.75">
      <c r="H182" s="77"/>
      <c r="I182" s="77"/>
      <c r="J182" s="77"/>
    </row>
    <row r="183" spans="8:10" ht="12.75">
      <c r="H183" s="77"/>
      <c r="I183" s="77"/>
      <c r="J183" s="77"/>
    </row>
    <row r="184" spans="8:10" ht="12.75">
      <c r="H184" s="77"/>
      <c r="I184" s="77"/>
      <c r="J184" s="77"/>
    </row>
    <row r="185" spans="8:10" ht="12.75">
      <c r="H185" s="77"/>
      <c r="I185" s="77"/>
      <c r="J185" s="77"/>
    </row>
    <row r="186" spans="8:10" ht="12.75">
      <c r="H186" s="77"/>
      <c r="I186" s="77"/>
      <c r="J186" s="77"/>
    </row>
    <row r="187" spans="8:10" ht="12.75">
      <c r="H187" s="77"/>
      <c r="I187" s="77"/>
      <c r="J187" s="77"/>
    </row>
    <row r="188" spans="8:10" ht="12.75">
      <c r="H188" s="77"/>
      <c r="I188" s="77"/>
      <c r="J188" s="77"/>
    </row>
    <row r="189" spans="8:10" ht="12.75">
      <c r="H189" s="77"/>
      <c r="I189" s="77"/>
      <c r="J189" s="77"/>
    </row>
    <row r="190" spans="8:10" ht="12.75">
      <c r="H190" s="77"/>
      <c r="I190" s="77"/>
      <c r="J190" s="77"/>
    </row>
    <row r="191" spans="8:10" ht="12.75">
      <c r="H191" s="77"/>
      <c r="I191" s="77"/>
      <c r="J191" s="77"/>
    </row>
    <row r="192" spans="8:10" ht="12.75">
      <c r="H192" s="77"/>
      <c r="I192" s="77"/>
      <c r="J192" s="77"/>
    </row>
    <row r="193" spans="8:10" ht="12.75">
      <c r="H193" s="77"/>
      <c r="I193" s="77"/>
      <c r="J193" s="77"/>
    </row>
    <row r="194" spans="8:10" ht="12.75">
      <c r="H194" s="77"/>
      <c r="I194" s="77"/>
      <c r="J194" s="77"/>
    </row>
    <row r="195" spans="8:10" ht="12.75">
      <c r="H195" s="77"/>
      <c r="I195" s="77"/>
      <c r="J195" s="77"/>
    </row>
    <row r="196" spans="8:10" ht="12.75">
      <c r="H196" s="77"/>
      <c r="I196" s="77"/>
      <c r="J196" s="77"/>
    </row>
    <row r="197" spans="8:10" ht="12.75">
      <c r="H197" s="77"/>
      <c r="I197" s="77"/>
      <c r="J197" s="77"/>
    </row>
    <row r="198" spans="8:10" ht="12.75">
      <c r="H198" s="77"/>
      <c r="I198" s="77"/>
      <c r="J198" s="77"/>
    </row>
    <row r="199" spans="8:10" ht="12.75">
      <c r="H199" s="77"/>
      <c r="I199" s="77"/>
      <c r="J199" s="77"/>
    </row>
    <row r="200" spans="8:10" ht="12.75">
      <c r="H200" s="77"/>
      <c r="I200" s="77"/>
      <c r="J200" s="77"/>
    </row>
    <row r="201" spans="8:10" ht="12.75">
      <c r="H201" s="77"/>
      <c r="I201" s="77"/>
      <c r="J201" s="77"/>
    </row>
    <row r="202" spans="8:10" ht="12.75">
      <c r="H202" s="77"/>
      <c r="I202" s="77"/>
      <c r="J202" s="77"/>
    </row>
    <row r="203" spans="8:10" ht="12.75">
      <c r="H203" s="77"/>
      <c r="I203" s="77"/>
      <c r="J203" s="77"/>
    </row>
    <row r="204" spans="8:10" ht="12.75">
      <c r="H204" s="77"/>
      <c r="I204" s="77"/>
      <c r="J204" s="77"/>
    </row>
    <row r="205" spans="8:10" ht="12.75">
      <c r="H205" s="77"/>
      <c r="I205" s="77"/>
      <c r="J205" s="77"/>
    </row>
    <row r="206" spans="8:10" ht="12.75">
      <c r="H206" s="77"/>
      <c r="I206" s="77"/>
      <c r="J206" s="77"/>
    </row>
    <row r="207" spans="8:10" ht="12.75">
      <c r="H207" s="77"/>
      <c r="I207" s="77"/>
      <c r="J207" s="77"/>
    </row>
    <row r="208" spans="8:10" ht="12.75">
      <c r="H208" s="77"/>
      <c r="I208" s="77"/>
      <c r="J208" s="77"/>
    </row>
    <row r="209" spans="8:10" ht="12.75">
      <c r="H209" s="77"/>
      <c r="I209" s="77"/>
      <c r="J209" s="77"/>
    </row>
    <row r="210" spans="8:10" ht="12.75">
      <c r="H210" s="77"/>
      <c r="I210" s="77"/>
      <c r="J210" s="77"/>
    </row>
    <row r="211" spans="8:10" ht="12.75">
      <c r="H211" s="77"/>
      <c r="I211" s="77"/>
      <c r="J211" s="77"/>
    </row>
    <row r="212" spans="8:10" ht="12.75">
      <c r="H212" s="77"/>
      <c r="I212" s="77"/>
      <c r="J212" s="77"/>
    </row>
    <row r="213" spans="8:10" ht="12.75">
      <c r="H213" s="77"/>
      <c r="I213" s="77"/>
      <c r="J213" s="77"/>
    </row>
    <row r="214" spans="8:10" ht="12.75">
      <c r="H214" s="77"/>
      <c r="I214" s="77"/>
      <c r="J214" s="77"/>
    </row>
    <row r="215" spans="8:10" ht="12.75">
      <c r="H215" s="77"/>
      <c r="I215" s="77"/>
      <c r="J215" s="77"/>
    </row>
    <row r="216" spans="8:10" ht="12.75">
      <c r="H216" s="77"/>
      <c r="I216" s="77"/>
      <c r="J216" s="77"/>
    </row>
    <row r="217" spans="8:10" ht="12.75">
      <c r="H217" s="77"/>
      <c r="I217" s="77"/>
      <c r="J217" s="77"/>
    </row>
    <row r="218" spans="8:10" ht="12.75">
      <c r="H218" s="77"/>
      <c r="I218" s="77"/>
      <c r="J218" s="77"/>
    </row>
    <row r="219" spans="8:10" ht="12.75">
      <c r="H219" s="77"/>
      <c r="I219" s="77"/>
      <c r="J219" s="77"/>
    </row>
    <row r="220" spans="8:10" ht="12.75">
      <c r="H220" s="77"/>
      <c r="I220" s="77"/>
      <c r="J220" s="77"/>
    </row>
    <row r="221" spans="8:10" ht="12.75">
      <c r="H221" s="77"/>
      <c r="I221" s="77"/>
      <c r="J221" s="77"/>
    </row>
    <row r="222" spans="8:10" ht="12.75">
      <c r="H222" s="77"/>
      <c r="I222" s="77"/>
      <c r="J222" s="77"/>
    </row>
    <row r="223" spans="8:10" ht="12.75">
      <c r="H223" s="77"/>
      <c r="I223" s="77"/>
      <c r="J223" s="77"/>
    </row>
    <row r="224" spans="8:10" ht="12.75">
      <c r="H224" s="77"/>
      <c r="I224" s="77"/>
      <c r="J224" s="77"/>
    </row>
    <row r="225" spans="8:10" ht="12.75">
      <c r="H225" s="77"/>
      <c r="I225" s="77"/>
      <c r="J225" s="77"/>
    </row>
    <row r="226" spans="8:10" ht="12.75">
      <c r="H226" s="77"/>
      <c r="I226" s="77"/>
      <c r="J226" s="77"/>
    </row>
    <row r="227" spans="8:10" ht="12.75">
      <c r="H227" s="77"/>
      <c r="I227" s="77"/>
      <c r="J227" s="77"/>
    </row>
    <row r="228" spans="8:10" ht="12.75">
      <c r="H228" s="77"/>
      <c r="I228" s="77"/>
      <c r="J228" s="77"/>
    </row>
    <row r="229" spans="8:10" ht="12.75">
      <c r="H229" s="77"/>
      <c r="I229" s="77"/>
      <c r="J229" s="77"/>
    </row>
    <row r="230" spans="8:10" ht="12.75">
      <c r="H230" s="77"/>
      <c r="I230" s="77"/>
      <c r="J230" s="77"/>
    </row>
    <row r="231" spans="8:10" ht="12.75">
      <c r="H231" s="77"/>
      <c r="I231" s="77"/>
      <c r="J231" s="77"/>
    </row>
    <row r="232" spans="8:10" ht="12.75">
      <c r="H232" s="77"/>
      <c r="I232" s="77"/>
      <c r="J232" s="77"/>
    </row>
    <row r="233" spans="8:10" ht="12.75">
      <c r="H233" s="77"/>
      <c r="I233" s="77"/>
      <c r="J233" s="77"/>
    </row>
    <row r="234" spans="8:10" ht="12.75">
      <c r="H234" s="77"/>
      <c r="I234" s="77"/>
      <c r="J234" s="77"/>
    </row>
    <row r="235" spans="8:10" ht="12.75">
      <c r="H235" s="77"/>
      <c r="I235" s="77"/>
      <c r="J235" s="77"/>
    </row>
    <row r="236" spans="8:10" ht="12.75">
      <c r="H236" s="77"/>
      <c r="I236" s="77"/>
      <c r="J236" s="77"/>
    </row>
    <row r="237" spans="8:10" ht="12.75">
      <c r="H237" s="77"/>
      <c r="I237" s="77"/>
      <c r="J237" s="77"/>
    </row>
    <row r="238" spans="8:10" ht="12.75">
      <c r="H238" s="77"/>
      <c r="I238" s="77"/>
      <c r="J238" s="77"/>
    </row>
    <row r="239" spans="8:10" ht="12.75">
      <c r="H239" s="77"/>
      <c r="I239" s="77"/>
      <c r="J239" s="77"/>
    </row>
    <row r="240" spans="8:10" ht="12.75">
      <c r="H240" s="77"/>
      <c r="I240" s="77"/>
      <c r="J240" s="77"/>
    </row>
    <row r="241" spans="8:10" ht="12.75">
      <c r="H241" s="77"/>
      <c r="I241" s="77"/>
      <c r="J241" s="77"/>
    </row>
    <row r="242" spans="8:10" ht="12.75">
      <c r="H242" s="77"/>
      <c r="I242" s="77"/>
      <c r="J242" s="77"/>
    </row>
    <row r="243" spans="8:10" ht="12.75">
      <c r="H243" s="77"/>
      <c r="I243" s="77"/>
      <c r="J243" s="77"/>
    </row>
    <row r="244" spans="8:10" ht="12.75">
      <c r="H244" s="77"/>
      <c r="I244" s="77"/>
      <c r="J244" s="77"/>
    </row>
    <row r="245" spans="8:10" ht="12.75">
      <c r="H245" s="77"/>
      <c r="I245" s="77"/>
      <c r="J245" s="77"/>
    </row>
    <row r="246" spans="8:10" ht="12.75">
      <c r="H246" s="77"/>
      <c r="I246" s="77"/>
      <c r="J246" s="77"/>
    </row>
    <row r="247" spans="8:10" ht="12.75">
      <c r="H247" s="77"/>
      <c r="I247" s="77"/>
      <c r="J247" s="77"/>
    </row>
    <row r="248" spans="8:10" ht="12.75">
      <c r="H248" s="77"/>
      <c r="I248" s="77"/>
      <c r="J248" s="77"/>
    </row>
    <row r="249" spans="8:10" ht="12.75">
      <c r="H249" s="77"/>
      <c r="I249" s="77"/>
      <c r="J249" s="77"/>
    </row>
    <row r="250" spans="8:10" ht="12.75">
      <c r="H250" s="77"/>
      <c r="I250" s="77"/>
      <c r="J250" s="77"/>
    </row>
    <row r="251" spans="8:10" ht="12.75">
      <c r="H251" s="77"/>
      <c r="I251" s="77"/>
      <c r="J251" s="77"/>
    </row>
    <row r="252" spans="8:10" ht="12.75">
      <c r="H252" s="77"/>
      <c r="I252" s="77"/>
      <c r="J252" s="77"/>
    </row>
    <row r="253" spans="8:10" ht="12.75">
      <c r="H253" s="77"/>
      <c r="I253" s="77"/>
      <c r="J253" s="77"/>
    </row>
    <row r="254" spans="8:10" ht="12.75">
      <c r="H254" s="77"/>
      <c r="I254" s="77"/>
      <c r="J254" s="77"/>
    </row>
    <row r="255" spans="8:10" ht="12.75">
      <c r="H255" s="77"/>
      <c r="I255" s="77"/>
      <c r="J255" s="77"/>
    </row>
    <row r="256" spans="8:10" ht="12.75">
      <c r="H256" s="77"/>
      <c r="I256" s="77"/>
      <c r="J256" s="77"/>
    </row>
    <row r="257" spans="8:10" ht="12.75">
      <c r="H257" s="77"/>
      <c r="I257" s="77"/>
      <c r="J257" s="77"/>
    </row>
    <row r="258" spans="8:10" ht="12.75">
      <c r="H258" s="77"/>
      <c r="I258" s="77"/>
      <c r="J258" s="77"/>
    </row>
    <row r="259" spans="8:10" ht="12.75">
      <c r="H259" s="77"/>
      <c r="I259" s="77"/>
      <c r="J259" s="77"/>
    </row>
    <row r="260" spans="8:10" ht="12.75">
      <c r="H260" s="77"/>
      <c r="I260" s="77"/>
      <c r="J260" s="77"/>
    </row>
    <row r="261" spans="8:10" ht="12.75">
      <c r="H261" s="77"/>
      <c r="I261" s="77"/>
      <c r="J261" s="77"/>
    </row>
    <row r="262" spans="8:10" ht="12.75">
      <c r="H262" s="77"/>
      <c r="I262" s="77"/>
      <c r="J262" s="77"/>
    </row>
    <row r="263" spans="8:10" ht="12.75">
      <c r="H263" s="77"/>
      <c r="I263" s="77"/>
      <c r="J263" s="77"/>
    </row>
    <row r="264" spans="8:10" ht="12.75">
      <c r="H264" s="77"/>
      <c r="I264" s="77"/>
      <c r="J264" s="77"/>
    </row>
    <row r="265" spans="8:10" ht="12.75">
      <c r="H265" s="77"/>
      <c r="I265" s="77"/>
      <c r="J265" s="77"/>
    </row>
    <row r="266" spans="8:10" ht="12.75">
      <c r="H266" s="77"/>
      <c r="I266" s="77"/>
      <c r="J266" s="77"/>
    </row>
    <row r="267" spans="8:10" ht="12.75">
      <c r="H267" s="77"/>
      <c r="I267" s="77"/>
      <c r="J267" s="77"/>
    </row>
    <row r="268" spans="8:10" ht="12.75">
      <c r="H268" s="77"/>
      <c r="I268" s="77"/>
      <c r="J268" s="77"/>
    </row>
    <row r="269" spans="8:10" ht="12.75">
      <c r="H269" s="77"/>
      <c r="I269" s="77"/>
      <c r="J269" s="77"/>
    </row>
    <row r="270" spans="8:10" ht="12.75">
      <c r="H270" s="77"/>
      <c r="I270" s="77"/>
      <c r="J270" s="77"/>
    </row>
    <row r="271" spans="8:10" ht="12.75">
      <c r="H271" s="77"/>
      <c r="I271" s="77"/>
      <c r="J271" s="77"/>
    </row>
    <row r="272" spans="8:10" ht="12.75">
      <c r="H272" s="77"/>
      <c r="I272" s="77"/>
      <c r="J272" s="77"/>
    </row>
    <row r="273" spans="8:10" ht="12.75">
      <c r="H273" s="77"/>
      <c r="I273" s="77"/>
      <c r="J273" s="77"/>
    </row>
    <row r="274" spans="8:10" ht="12.75">
      <c r="H274" s="77"/>
      <c r="I274" s="77"/>
      <c r="J274" s="77"/>
    </row>
    <row r="275" spans="8:10" ht="12.75">
      <c r="H275" s="77"/>
      <c r="I275" s="77"/>
      <c r="J275" s="77"/>
    </row>
    <row r="276" spans="8:10" ht="12.75">
      <c r="H276" s="77"/>
      <c r="I276" s="77"/>
      <c r="J276" s="77"/>
    </row>
    <row r="277" spans="8:10" ht="12.75">
      <c r="H277" s="77"/>
      <c r="I277" s="77"/>
      <c r="J277" s="77"/>
    </row>
    <row r="278" spans="8:10" ht="12.75">
      <c r="H278" s="77"/>
      <c r="I278" s="77"/>
      <c r="J278" s="77"/>
    </row>
    <row r="279" spans="8:10" ht="12.75">
      <c r="H279" s="77"/>
      <c r="I279" s="77"/>
      <c r="J279" s="77"/>
    </row>
    <row r="280" spans="8:10" ht="12.75">
      <c r="H280" s="77"/>
      <c r="I280" s="77"/>
      <c r="J280" s="77"/>
    </row>
    <row r="281" spans="8:10" ht="12.75">
      <c r="H281" s="77"/>
      <c r="I281" s="77"/>
      <c r="J281" s="77"/>
    </row>
    <row r="282" spans="8:10" ht="12.75">
      <c r="H282" s="77"/>
      <c r="I282" s="77"/>
      <c r="J282" s="77"/>
    </row>
    <row r="283" spans="8:10" ht="12.75">
      <c r="H283" s="77"/>
      <c r="I283" s="77"/>
      <c r="J283" s="77"/>
    </row>
    <row r="284" spans="8:10" ht="12.75">
      <c r="H284" s="77"/>
      <c r="I284" s="77"/>
      <c r="J284" s="77"/>
    </row>
    <row r="285" spans="8:10" ht="12.75">
      <c r="H285" s="77"/>
      <c r="I285" s="77"/>
      <c r="J285" s="77"/>
    </row>
    <row r="286" spans="8:10" ht="12.75">
      <c r="H286" s="77"/>
      <c r="I286" s="77"/>
      <c r="J286" s="77"/>
    </row>
    <row r="287" spans="8:10" ht="12.75">
      <c r="H287" s="77"/>
      <c r="I287" s="77"/>
      <c r="J287" s="77"/>
    </row>
    <row r="288" spans="8:10" ht="12.75">
      <c r="H288" s="77"/>
      <c r="I288" s="77"/>
      <c r="J288" s="77"/>
    </row>
    <row r="289" spans="8:10" ht="12.75">
      <c r="H289" s="77"/>
      <c r="I289" s="77"/>
      <c r="J289" s="77"/>
    </row>
    <row r="290" spans="8:10" ht="12.75">
      <c r="H290" s="77"/>
      <c r="I290" s="77"/>
      <c r="J290" s="77"/>
    </row>
    <row r="291" spans="8:10" ht="12.75">
      <c r="H291" s="77"/>
      <c r="I291" s="77"/>
      <c r="J291" s="77"/>
    </row>
    <row r="292" spans="8:10" ht="12.75">
      <c r="H292" s="77"/>
      <c r="I292" s="77"/>
      <c r="J292" s="77"/>
    </row>
    <row r="293" spans="8:10" ht="12.75">
      <c r="H293" s="77"/>
      <c r="I293" s="77"/>
      <c r="J293" s="77"/>
    </row>
    <row r="294" spans="8:10" ht="12.75">
      <c r="H294" s="77"/>
      <c r="I294" s="77"/>
      <c r="J294" s="77"/>
    </row>
    <row r="295" spans="8:10" ht="12.75">
      <c r="H295" s="77"/>
      <c r="I295" s="77"/>
      <c r="J295" s="77"/>
    </row>
    <row r="296" spans="8:10" ht="12.75">
      <c r="H296" s="77"/>
      <c r="I296" s="77"/>
      <c r="J296" s="77"/>
    </row>
    <row r="297" spans="8:10" ht="12.75">
      <c r="H297" s="77"/>
      <c r="I297" s="77"/>
      <c r="J297" s="77"/>
    </row>
    <row r="298" spans="8:10" ht="12.75">
      <c r="H298" s="77"/>
      <c r="I298" s="77"/>
      <c r="J298" s="77"/>
    </row>
    <row r="299" spans="8:10" ht="12.75">
      <c r="H299" s="77"/>
      <c r="I299" s="77"/>
      <c r="J299" s="77"/>
    </row>
    <row r="300" spans="8:10" ht="12.75">
      <c r="H300" s="77"/>
      <c r="I300" s="77"/>
      <c r="J300" s="77"/>
    </row>
    <row r="301" spans="8:10" ht="12.75">
      <c r="H301" s="77"/>
      <c r="I301" s="77"/>
      <c r="J301" s="77"/>
    </row>
    <row r="302" spans="8:10" ht="12.75">
      <c r="H302" s="77"/>
      <c r="I302" s="77"/>
      <c r="J302" s="77"/>
    </row>
    <row r="303" spans="8:10" ht="12.75">
      <c r="H303" s="77"/>
      <c r="I303" s="77"/>
      <c r="J303" s="77"/>
    </row>
    <row r="304" spans="8:10" ht="12.75">
      <c r="H304" s="77"/>
      <c r="I304" s="77"/>
      <c r="J304" s="77"/>
    </row>
    <row r="305" spans="8:10" ht="12.75">
      <c r="H305" s="77"/>
      <c r="I305" s="77"/>
      <c r="J305" s="77"/>
    </row>
    <row r="306" spans="8:10" ht="12.75">
      <c r="H306" s="77"/>
      <c r="I306" s="77"/>
      <c r="J306" s="77"/>
    </row>
    <row r="307" spans="8:10" ht="12.75">
      <c r="H307" s="77"/>
      <c r="I307" s="77"/>
      <c r="J307" s="77"/>
    </row>
    <row r="308" spans="8:10" ht="12.75">
      <c r="H308" s="77"/>
      <c r="I308" s="77"/>
      <c r="J308" s="77"/>
    </row>
    <row r="309" spans="8:10" ht="12.75">
      <c r="H309" s="77"/>
      <c r="I309" s="77"/>
      <c r="J309" s="77"/>
    </row>
    <row r="310" spans="8:10" ht="12.75">
      <c r="H310" s="77"/>
      <c r="I310" s="77"/>
      <c r="J310" s="77"/>
    </row>
    <row r="311" spans="8:10" ht="12.75">
      <c r="H311" s="77"/>
      <c r="I311" s="77"/>
      <c r="J311" s="77"/>
    </row>
    <row r="312" spans="8:10" ht="12.75">
      <c r="H312" s="77"/>
      <c r="I312" s="77"/>
      <c r="J312" s="77"/>
    </row>
    <row r="313" spans="8:10" ht="12.75">
      <c r="H313" s="77"/>
      <c r="I313" s="77"/>
      <c r="J313" s="77"/>
    </row>
    <row r="314" spans="8:10" ht="12.75">
      <c r="H314" s="77"/>
      <c r="I314" s="77"/>
      <c r="J314" s="77"/>
    </row>
    <row r="315" spans="8:10" ht="12.75">
      <c r="H315" s="77"/>
      <c r="I315" s="77"/>
      <c r="J315" s="77"/>
    </row>
    <row r="316" spans="8:10" ht="12.75">
      <c r="H316" s="77"/>
      <c r="I316" s="77"/>
      <c r="J316" s="77"/>
    </row>
    <row r="317" spans="8:10" ht="12.75">
      <c r="H317" s="77"/>
      <c r="I317" s="77"/>
      <c r="J317" s="77"/>
    </row>
    <row r="318" spans="8:10" ht="12.75">
      <c r="H318" s="77"/>
      <c r="I318" s="77"/>
      <c r="J318" s="77"/>
    </row>
    <row r="319" spans="8:10" ht="12.75">
      <c r="H319" s="77"/>
      <c r="I319" s="77"/>
      <c r="J319" s="77"/>
    </row>
    <row r="320" spans="8:10" ht="12.75">
      <c r="H320" s="77"/>
      <c r="I320" s="77"/>
      <c r="J320" s="77"/>
    </row>
    <row r="321" spans="8:10" ht="12.75">
      <c r="H321" s="77"/>
      <c r="I321" s="77"/>
      <c r="J321" s="77"/>
    </row>
    <row r="322" spans="8:10" ht="12.75">
      <c r="H322" s="77"/>
      <c r="I322" s="77"/>
      <c r="J322" s="77"/>
    </row>
    <row r="323" spans="8:10" ht="12.75">
      <c r="H323" s="77"/>
      <c r="I323" s="77"/>
      <c r="J323" s="77"/>
    </row>
    <row r="324" spans="8:10" ht="12.75">
      <c r="H324" s="77"/>
      <c r="I324" s="77"/>
      <c r="J324" s="77"/>
    </row>
    <row r="325" spans="8:10" ht="12.75">
      <c r="H325" s="77"/>
      <c r="I325" s="77"/>
      <c r="J325" s="77"/>
    </row>
    <row r="326" spans="8:10" ht="12.75">
      <c r="H326" s="77"/>
      <c r="I326" s="77"/>
      <c r="J326" s="77"/>
    </row>
    <row r="327" spans="8:10" ht="12.75">
      <c r="H327" s="77"/>
      <c r="I327" s="77"/>
      <c r="J327" s="77"/>
    </row>
    <row r="328" spans="8:10" ht="12.75">
      <c r="H328" s="77"/>
      <c r="I328" s="77"/>
      <c r="J328" s="77"/>
    </row>
    <row r="329" spans="8:10" ht="12.75">
      <c r="H329" s="77"/>
      <c r="I329" s="77"/>
      <c r="J329" s="77"/>
    </row>
    <row r="330" spans="8:10" ht="12.75">
      <c r="H330" s="77"/>
      <c r="I330" s="77"/>
      <c r="J330" s="77"/>
    </row>
    <row r="331" spans="8:10" ht="12.75">
      <c r="H331" s="77"/>
      <c r="I331" s="77"/>
      <c r="J331" s="77"/>
    </row>
    <row r="332" spans="8:10" ht="12.75">
      <c r="H332" s="77"/>
      <c r="I332" s="77"/>
      <c r="J332" s="77"/>
    </row>
    <row r="333" spans="8:10" ht="12.75">
      <c r="H333" s="77"/>
      <c r="I333" s="77"/>
      <c r="J333" s="77"/>
    </row>
    <row r="334" spans="8:10" ht="12.75">
      <c r="H334" s="77"/>
      <c r="I334" s="77"/>
      <c r="J334" s="77"/>
    </row>
    <row r="335" spans="8:10" ht="12.75">
      <c r="H335" s="77"/>
      <c r="I335" s="77"/>
      <c r="J335" s="77"/>
    </row>
    <row r="336" spans="8:10" ht="12.75">
      <c r="H336" s="77"/>
      <c r="I336" s="77"/>
      <c r="J336" s="77"/>
    </row>
    <row r="337" spans="8:10" ht="12.75">
      <c r="H337" s="77"/>
      <c r="I337" s="77"/>
      <c r="J337" s="77"/>
    </row>
    <row r="338" spans="8:10" ht="12.75">
      <c r="H338" s="77"/>
      <c r="I338" s="77"/>
      <c r="J338" s="77"/>
    </row>
    <row r="339" spans="8:10" ht="12.75">
      <c r="H339" s="77"/>
      <c r="I339" s="77"/>
      <c r="J339" s="77"/>
    </row>
    <row r="340" spans="8:10" ht="12.75">
      <c r="H340" s="77"/>
      <c r="I340" s="77"/>
      <c r="J340" s="77"/>
    </row>
    <row r="341" spans="8:10" ht="12.75">
      <c r="H341" s="77"/>
      <c r="I341" s="77"/>
      <c r="J341" s="77"/>
    </row>
    <row r="342" spans="8:10" ht="12.75">
      <c r="H342" s="77"/>
      <c r="I342" s="77"/>
      <c r="J342" s="77"/>
    </row>
    <row r="343" spans="8:10" ht="12.75">
      <c r="H343" s="77"/>
      <c r="I343" s="77"/>
      <c r="J343" s="77"/>
    </row>
    <row r="344" spans="8:10" ht="12.75">
      <c r="H344" s="77"/>
      <c r="I344" s="77"/>
      <c r="J344" s="77"/>
    </row>
    <row r="345" spans="8:10" ht="12.75">
      <c r="H345" s="77"/>
      <c r="I345" s="77"/>
      <c r="J345" s="77"/>
    </row>
    <row r="346" spans="8:10" ht="12.75">
      <c r="H346" s="77"/>
      <c r="I346" s="77"/>
      <c r="J346" s="77"/>
    </row>
    <row r="347" spans="8:10" ht="12.75">
      <c r="H347" s="77"/>
      <c r="I347" s="77"/>
      <c r="J347" s="77"/>
    </row>
    <row r="348" spans="8:10" ht="12.75">
      <c r="H348" s="77"/>
      <c r="I348" s="77"/>
      <c r="J348" s="77"/>
    </row>
    <row r="349" spans="8:10" ht="12.75">
      <c r="H349" s="77"/>
      <c r="I349" s="77"/>
      <c r="J349" s="77"/>
    </row>
    <row r="350" spans="8:10" ht="12.75">
      <c r="H350" s="77"/>
      <c r="I350" s="77"/>
      <c r="J350" s="77"/>
    </row>
    <row r="351" spans="8:10" ht="12.75">
      <c r="H351" s="77"/>
      <c r="I351" s="77"/>
      <c r="J351" s="77"/>
    </row>
    <row r="352" spans="8:10" ht="12.75">
      <c r="H352" s="77"/>
      <c r="I352" s="77"/>
      <c r="J352" s="77"/>
    </row>
    <row r="353" spans="8:10" ht="12.75">
      <c r="H353" s="77"/>
      <c r="I353" s="77"/>
      <c r="J353" s="77"/>
    </row>
    <row r="354" spans="8:10" ht="12.75">
      <c r="H354" s="77"/>
      <c r="I354" s="77"/>
      <c r="J354" s="77"/>
    </row>
    <row r="355" spans="8:10" ht="12.75">
      <c r="H355" s="77"/>
      <c r="I355" s="77"/>
      <c r="J355" s="77"/>
    </row>
    <row r="356" spans="8:10" ht="12.75">
      <c r="H356" s="77"/>
      <c r="I356" s="77"/>
      <c r="J356" s="77"/>
    </row>
    <row r="357" spans="8:10" ht="12.75">
      <c r="H357" s="77"/>
      <c r="I357" s="77"/>
      <c r="J357" s="77"/>
    </row>
    <row r="358" spans="8:10" ht="12.75">
      <c r="H358" s="77"/>
      <c r="I358" s="77"/>
      <c r="J358" s="77"/>
    </row>
    <row r="359" spans="8:10" ht="12.75">
      <c r="H359" s="77"/>
      <c r="I359" s="77"/>
      <c r="J359" s="77"/>
    </row>
    <row r="360" spans="8:10" ht="12.75">
      <c r="H360" s="77"/>
      <c r="I360" s="77"/>
      <c r="J360" s="77"/>
    </row>
    <row r="361" spans="8:10" ht="12.75">
      <c r="H361" s="77"/>
      <c r="I361" s="77"/>
      <c r="J361" s="77"/>
    </row>
    <row r="362" spans="8:10" ht="12.75">
      <c r="H362" s="77"/>
      <c r="I362" s="77"/>
      <c r="J362" s="77"/>
    </row>
    <row r="363" spans="8:10" ht="12.75">
      <c r="H363" s="77"/>
      <c r="I363" s="77"/>
      <c r="J363" s="77"/>
    </row>
    <row r="364" spans="8:10" ht="12.75">
      <c r="H364" s="77"/>
      <c r="I364" s="77"/>
      <c r="J364" s="77"/>
    </row>
    <row r="365" spans="8:10" ht="12.75">
      <c r="H365" s="77"/>
      <c r="I365" s="77"/>
      <c r="J365" s="77"/>
    </row>
    <row r="366" spans="8:10" ht="12.75">
      <c r="H366" s="77"/>
      <c r="I366" s="77"/>
      <c r="J366" s="77"/>
    </row>
    <row r="367" spans="8:10" ht="12.75">
      <c r="H367" s="77"/>
      <c r="I367" s="77"/>
      <c r="J367" s="77"/>
    </row>
    <row r="368" spans="8:10" ht="12.75">
      <c r="H368" s="77"/>
      <c r="I368" s="77"/>
      <c r="J368" s="77"/>
    </row>
    <row r="369" spans="8:10" ht="12.75">
      <c r="H369" s="77"/>
      <c r="I369" s="77"/>
      <c r="J369" s="77"/>
    </row>
    <row r="370" spans="8:10" ht="12.75">
      <c r="H370" s="77"/>
      <c r="I370" s="77"/>
      <c r="J370" s="77"/>
    </row>
    <row r="371" spans="8:10" ht="12.75">
      <c r="H371" s="77"/>
      <c r="I371" s="77"/>
      <c r="J371" s="77"/>
    </row>
    <row r="372" spans="8:10" ht="12.75">
      <c r="H372" s="77"/>
      <c r="I372" s="77"/>
      <c r="J372" s="77"/>
    </row>
    <row r="373" spans="8:10" ht="12.75">
      <c r="H373" s="77"/>
      <c r="I373" s="77"/>
      <c r="J373" s="77"/>
    </row>
    <row r="374" spans="8:10" ht="12.75">
      <c r="H374" s="77"/>
      <c r="I374" s="77"/>
      <c r="J374" s="77"/>
    </row>
    <row r="375" spans="8:10" ht="12.75">
      <c r="H375" s="77"/>
      <c r="I375" s="77"/>
      <c r="J375" s="77"/>
    </row>
    <row r="376" spans="8:10" ht="12.75">
      <c r="H376" s="77"/>
      <c r="I376" s="77"/>
      <c r="J376" s="77"/>
    </row>
    <row r="377" spans="8:10" ht="12.75">
      <c r="H377" s="77"/>
      <c r="I377" s="77"/>
      <c r="J377" s="77"/>
    </row>
    <row r="378" spans="8:10" ht="12.75">
      <c r="H378" s="77"/>
      <c r="I378" s="77"/>
      <c r="J378" s="77"/>
    </row>
    <row r="379" spans="8:10" ht="12.75">
      <c r="H379" s="77"/>
      <c r="I379" s="77"/>
      <c r="J379" s="77"/>
    </row>
    <row r="380" spans="8:10" ht="12.75">
      <c r="H380" s="77"/>
      <c r="I380" s="77"/>
      <c r="J380" s="77"/>
    </row>
    <row r="381" spans="8:10" ht="12.75">
      <c r="H381" s="77"/>
      <c r="I381" s="77"/>
      <c r="J381" s="77"/>
    </row>
    <row r="382" spans="8:10" ht="12.75">
      <c r="H382" s="77"/>
      <c r="I382" s="77"/>
      <c r="J382" s="77"/>
    </row>
    <row r="383" spans="8:10" ht="12.75">
      <c r="H383" s="77"/>
      <c r="I383" s="77"/>
      <c r="J383" s="77"/>
    </row>
    <row r="384" spans="8:10" ht="12.75">
      <c r="H384" s="77"/>
      <c r="I384" s="77"/>
      <c r="J384" s="77"/>
    </row>
    <row r="385" spans="8:10" ht="12.75">
      <c r="H385" s="77"/>
      <c r="I385" s="77"/>
      <c r="J385" s="77"/>
    </row>
    <row r="386" spans="8:10" ht="12.75">
      <c r="H386" s="77"/>
      <c r="I386" s="77"/>
      <c r="J386" s="77"/>
    </row>
    <row r="387" spans="8:10" ht="12.75">
      <c r="H387" s="77"/>
      <c r="I387" s="77"/>
      <c r="J387" s="77"/>
    </row>
    <row r="388" spans="8:10" ht="12.75">
      <c r="H388" s="77"/>
      <c r="I388" s="77"/>
      <c r="J388" s="77"/>
    </row>
    <row r="389" spans="8:10" ht="12.75">
      <c r="H389" s="77"/>
      <c r="I389" s="77"/>
      <c r="J389" s="77"/>
    </row>
    <row r="390" spans="8:10" ht="12.75">
      <c r="H390" s="77"/>
      <c r="I390" s="77"/>
      <c r="J390" s="77"/>
    </row>
    <row r="391" spans="8:10" ht="12.75">
      <c r="H391" s="77"/>
      <c r="I391" s="77"/>
      <c r="J391" s="77"/>
    </row>
    <row r="392" spans="8:10" ht="12.75">
      <c r="H392" s="77"/>
      <c r="I392" s="77"/>
      <c r="J392" s="77"/>
    </row>
    <row r="393" spans="8:10" ht="12.75">
      <c r="H393" s="77"/>
      <c r="I393" s="77"/>
      <c r="J393" s="77"/>
    </row>
    <row r="394" spans="8:10" ht="12.75">
      <c r="H394" s="77"/>
      <c r="I394" s="77"/>
      <c r="J394" s="77"/>
    </row>
    <row r="395" spans="8:10" ht="12.75">
      <c r="H395" s="77"/>
      <c r="I395" s="77"/>
      <c r="J395" s="77"/>
    </row>
    <row r="396" spans="8:10" ht="12.75">
      <c r="H396" s="77"/>
      <c r="I396" s="77"/>
      <c r="J396" s="77"/>
    </row>
    <row r="397" spans="8:10" ht="12.75">
      <c r="H397" s="77"/>
      <c r="I397" s="77"/>
      <c r="J397" s="77"/>
    </row>
    <row r="398" spans="8:10" ht="12.75">
      <c r="H398" s="77"/>
      <c r="I398" s="77"/>
      <c r="J398" s="77"/>
    </row>
    <row r="399" spans="8:10" ht="12.75">
      <c r="H399" s="77"/>
      <c r="I399" s="77"/>
      <c r="J399" s="77"/>
    </row>
    <row r="400" spans="8:10" ht="12.75">
      <c r="H400" s="77"/>
      <c r="I400" s="77"/>
      <c r="J400" s="77"/>
    </row>
    <row r="401" spans="8:10" ht="12.75">
      <c r="H401" s="77"/>
      <c r="I401" s="77"/>
      <c r="J401" s="77"/>
    </row>
    <row r="402" spans="8:10" ht="12.75">
      <c r="H402" s="77"/>
      <c r="I402" s="77"/>
      <c r="J402" s="77"/>
    </row>
    <row r="403" spans="8:10" ht="12.75">
      <c r="H403" s="77"/>
      <c r="I403" s="77"/>
      <c r="J403" s="77"/>
    </row>
    <row r="404" spans="8:10" ht="12.75">
      <c r="H404" s="77"/>
      <c r="I404" s="77"/>
      <c r="J404" s="77"/>
    </row>
    <row r="405" spans="8:10" ht="12.75">
      <c r="H405" s="77"/>
      <c r="I405" s="77"/>
      <c r="J405" s="77"/>
    </row>
    <row r="406" spans="8:10" ht="12.75">
      <c r="H406" s="77"/>
      <c r="I406" s="77"/>
      <c r="J406" s="77"/>
    </row>
    <row r="407" spans="8:10" ht="12.75">
      <c r="H407" s="77"/>
      <c r="I407" s="77"/>
      <c r="J407" s="77"/>
    </row>
    <row r="408" spans="8:10" ht="12.75">
      <c r="H408" s="77"/>
      <c r="I408" s="77"/>
      <c r="J408" s="77"/>
    </row>
    <row r="409" spans="8:10" ht="12.75">
      <c r="H409" s="77"/>
      <c r="I409" s="77"/>
      <c r="J409" s="77"/>
    </row>
    <row r="410" spans="8:10" ht="12.75">
      <c r="H410" s="77"/>
      <c r="I410" s="77"/>
      <c r="J410" s="77"/>
    </row>
    <row r="411" spans="8:10" ht="12.75">
      <c r="H411" s="77"/>
      <c r="I411" s="77"/>
      <c r="J411" s="77"/>
    </row>
    <row r="412" spans="8:10" ht="12.75">
      <c r="H412" s="77"/>
      <c r="I412" s="77"/>
      <c r="J412" s="77"/>
    </row>
    <row r="413" spans="8:10" ht="12.75">
      <c r="H413" s="77"/>
      <c r="I413" s="77"/>
      <c r="J413" s="77"/>
    </row>
    <row r="414" spans="8:10" ht="12.75">
      <c r="H414" s="77"/>
      <c r="I414" s="77"/>
      <c r="J414" s="77"/>
    </row>
    <row r="415" spans="8:10" ht="12.75">
      <c r="H415" s="77"/>
      <c r="I415" s="77"/>
      <c r="J415" s="77"/>
    </row>
    <row r="416" spans="8:10" ht="12.75">
      <c r="H416" s="77"/>
      <c r="I416" s="77"/>
      <c r="J416" s="77"/>
    </row>
    <row r="417" spans="8:10" ht="12.75">
      <c r="H417" s="77"/>
      <c r="I417" s="77"/>
      <c r="J417" s="77"/>
    </row>
    <row r="418" spans="8:10" ht="12.75">
      <c r="H418" s="77"/>
      <c r="I418" s="77"/>
      <c r="J418" s="77"/>
    </row>
    <row r="419" spans="8:10" ht="12.75">
      <c r="H419" s="77"/>
      <c r="I419" s="77"/>
      <c r="J419" s="77"/>
    </row>
    <row r="420" spans="8:10" ht="12.75">
      <c r="H420" s="77"/>
      <c r="I420" s="77"/>
      <c r="J420" s="77"/>
    </row>
    <row r="421" spans="8:10" ht="12.75">
      <c r="H421" s="77"/>
      <c r="I421" s="77"/>
      <c r="J421" s="77"/>
    </row>
    <row r="422" spans="8:10" ht="12.75">
      <c r="H422" s="77"/>
      <c r="I422" s="77"/>
      <c r="J422" s="77"/>
    </row>
    <row r="423" spans="8:10" ht="12.75">
      <c r="H423" s="77"/>
      <c r="I423" s="77"/>
      <c r="J423" s="77"/>
    </row>
    <row r="424" spans="8:10" ht="12.75">
      <c r="H424" s="77"/>
      <c r="I424" s="77"/>
      <c r="J424" s="77"/>
    </row>
    <row r="425" spans="8:10" ht="12.75">
      <c r="H425" s="77"/>
      <c r="I425" s="77"/>
      <c r="J425" s="77"/>
    </row>
    <row r="426" spans="8:10" ht="12.75">
      <c r="H426" s="77"/>
      <c r="I426" s="77"/>
      <c r="J426" s="77"/>
    </row>
    <row r="427" spans="8:10" ht="12.75">
      <c r="H427" s="77"/>
      <c r="I427" s="77"/>
      <c r="J427" s="77"/>
    </row>
    <row r="428" spans="8:10" ht="12.75">
      <c r="H428" s="77"/>
      <c r="I428" s="77"/>
      <c r="J428" s="77"/>
    </row>
    <row r="429" spans="8:10" ht="12.75">
      <c r="H429" s="77"/>
      <c r="I429" s="77"/>
      <c r="J429" s="77"/>
    </row>
    <row r="430" spans="8:10" ht="12.75">
      <c r="H430" s="77"/>
      <c r="I430" s="77"/>
      <c r="J430" s="77"/>
    </row>
    <row r="431" spans="8:10" ht="12.75">
      <c r="H431" s="77"/>
      <c r="I431" s="77"/>
      <c r="J431" s="77"/>
    </row>
    <row r="432" spans="8:10" ht="12.75">
      <c r="H432" s="77"/>
      <c r="I432" s="77"/>
      <c r="J432" s="77"/>
    </row>
    <row r="433" spans="8:10" ht="12.75">
      <c r="H433" s="77"/>
      <c r="I433" s="77"/>
      <c r="J433" s="77"/>
    </row>
  </sheetData>
  <sheetProtection/>
  <mergeCells count="11">
    <mergeCell ref="A111:B111"/>
    <mergeCell ref="A121:B121"/>
    <mergeCell ref="A65:B65"/>
    <mergeCell ref="A70:B70"/>
    <mergeCell ref="A71:B71"/>
    <mergeCell ref="C3:C4"/>
    <mergeCell ref="D3:D4"/>
    <mergeCell ref="B3:B4"/>
    <mergeCell ref="A1:F1"/>
    <mergeCell ref="A2:F2"/>
    <mergeCell ref="A3:A4"/>
  </mergeCells>
  <printOptions/>
  <pageMargins left="0.4" right="0.18" top="0.17" bottom="0.17" header="0.17" footer="0.17"/>
  <pageSetup horizontalDpi="600" verticalDpi="600" orientation="portrait" paperSize="9" scale="52" r:id="rId1"/>
  <rowBreaks count="1" manualBreakCount="1">
    <brk id="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Kazna8</dc:creator>
  <cp:keywords/>
  <dc:description/>
  <cp:lastModifiedBy>UKazna8</cp:lastModifiedBy>
  <cp:lastPrinted>2014-02-13T05:07:52Z</cp:lastPrinted>
  <dcterms:created xsi:type="dcterms:W3CDTF">2010-02-01T13:08:46Z</dcterms:created>
  <dcterms:modified xsi:type="dcterms:W3CDTF">2015-02-27T05:30:02Z</dcterms:modified>
  <cp:category/>
  <cp:version/>
  <cp:contentType/>
  <cp:contentStatus/>
</cp:coreProperties>
</file>